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60" yWindow="270" windowWidth="14940" windowHeight="9150"/>
  </bookViews>
  <sheets>
    <sheet name="alle Ergebnisse" sheetId="1" r:id="rId1"/>
    <sheet name="Bambinilauf (800 m)" sheetId="2" r:id="rId2"/>
    <sheet name="Schülerlauf (1,6 km)" sheetId="3" r:id="rId3"/>
    <sheet name="Freizeitlauf, S+J (5 km)" sheetId="4" r:id="rId4"/>
    <sheet name="Freizeitlauf, Einsteiger (5 km)" sheetId="5" r:id="rId5"/>
    <sheet name="Hauptlauf (10 km)" sheetId="6" r:id="rId6"/>
  </sheets>
  <calcPr calcId="145621"/>
</workbook>
</file>

<file path=xl/calcChain.xml><?xml version="1.0" encoding="utf-8"?>
<calcChain xmlns="http://schemas.openxmlformats.org/spreadsheetml/2006/main"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3" i="4"/>
  <c r="W4" i="4"/>
  <c r="W5" i="4"/>
  <c r="W6" i="4"/>
  <c r="W7" i="4"/>
  <c r="W8" i="4"/>
  <c r="W9" i="4"/>
  <c r="W10" i="4"/>
  <c r="W11" i="4"/>
  <c r="W12" i="4"/>
  <c r="W13" i="4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3" i="6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2" i="6"/>
  <c r="W2" i="5"/>
  <c r="W2" i="4"/>
  <c r="W2" i="3"/>
  <c r="W2" i="2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2" i="1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3" i="4"/>
  <c r="I4" i="4"/>
  <c r="I5" i="4"/>
  <c r="I6" i="4"/>
  <c r="I7" i="4"/>
  <c r="I8" i="4"/>
  <c r="I9" i="4"/>
  <c r="I10" i="4"/>
  <c r="I11" i="4"/>
  <c r="I12" i="4"/>
  <c r="I13" i="4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2" i="6"/>
  <c r="I2" i="5"/>
  <c r="I2" i="4"/>
  <c r="I2" i="3"/>
  <c r="I2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2" i="1"/>
  <c r="T77" i="6"/>
  <c r="R77" i="6"/>
  <c r="U77" i="6" s="1"/>
  <c r="T76" i="6"/>
  <c r="R76" i="6"/>
  <c r="U76" i="6" s="1"/>
  <c r="T75" i="6"/>
  <c r="R75" i="6"/>
  <c r="U75" i="6" s="1"/>
  <c r="T74" i="6"/>
  <c r="R74" i="6"/>
  <c r="U74" i="6" s="1"/>
  <c r="T73" i="6"/>
  <c r="R73" i="6"/>
  <c r="U73" i="6" s="1"/>
  <c r="T72" i="6"/>
  <c r="R72" i="6"/>
  <c r="U72" i="6" s="1"/>
  <c r="T71" i="6"/>
  <c r="R71" i="6"/>
  <c r="U71" i="6" s="1"/>
  <c r="T70" i="6"/>
  <c r="R70" i="6"/>
  <c r="U70" i="6" s="1"/>
  <c r="T69" i="6"/>
  <c r="R69" i="6"/>
  <c r="U69" i="6" s="1"/>
  <c r="T68" i="6"/>
  <c r="R68" i="6"/>
  <c r="U68" i="6" s="1"/>
  <c r="T67" i="6"/>
  <c r="R67" i="6"/>
  <c r="U67" i="6" s="1"/>
  <c r="T66" i="6"/>
  <c r="R66" i="6"/>
  <c r="U66" i="6" s="1"/>
  <c r="T65" i="6"/>
  <c r="R65" i="6"/>
  <c r="U65" i="6" s="1"/>
  <c r="U64" i="6"/>
  <c r="T64" i="6"/>
  <c r="R64" i="6"/>
  <c r="T63" i="6"/>
  <c r="R63" i="6"/>
  <c r="U63" i="6" s="1"/>
  <c r="T62" i="6"/>
  <c r="R62" i="6"/>
  <c r="U62" i="6" s="1"/>
  <c r="T61" i="6"/>
  <c r="R61" i="6"/>
  <c r="U61" i="6" s="1"/>
  <c r="T60" i="6"/>
  <c r="R60" i="6"/>
  <c r="U60" i="6" s="1"/>
  <c r="T59" i="6"/>
  <c r="R59" i="6"/>
  <c r="U59" i="6" s="1"/>
  <c r="T58" i="6"/>
  <c r="R58" i="6"/>
  <c r="U58" i="6" s="1"/>
  <c r="T57" i="6"/>
  <c r="R57" i="6"/>
  <c r="U57" i="6" s="1"/>
  <c r="T56" i="6"/>
  <c r="R56" i="6"/>
  <c r="U56" i="6" s="1"/>
  <c r="T55" i="6"/>
  <c r="R55" i="6"/>
  <c r="U55" i="6" s="1"/>
  <c r="T54" i="6"/>
  <c r="R54" i="6"/>
  <c r="U54" i="6" s="1"/>
  <c r="T53" i="6"/>
  <c r="R53" i="6"/>
  <c r="U53" i="6" s="1"/>
  <c r="T52" i="6"/>
  <c r="R52" i="6"/>
  <c r="U52" i="6" s="1"/>
  <c r="T51" i="6"/>
  <c r="R51" i="6"/>
  <c r="U51" i="6" s="1"/>
  <c r="T50" i="6"/>
  <c r="R50" i="6"/>
  <c r="U50" i="6" s="1"/>
  <c r="T49" i="6"/>
  <c r="R49" i="6"/>
  <c r="U49" i="6" s="1"/>
  <c r="T48" i="6"/>
  <c r="R48" i="6"/>
  <c r="U48" i="6" s="1"/>
  <c r="T47" i="6"/>
  <c r="R47" i="6"/>
  <c r="U47" i="6" s="1"/>
  <c r="T46" i="6"/>
  <c r="R46" i="6"/>
  <c r="U46" i="6" s="1"/>
  <c r="T45" i="6"/>
  <c r="R45" i="6"/>
  <c r="U45" i="6" s="1"/>
  <c r="T44" i="6"/>
  <c r="R44" i="6"/>
  <c r="U44" i="6" s="1"/>
  <c r="T43" i="6"/>
  <c r="R43" i="6"/>
  <c r="U43" i="6" s="1"/>
  <c r="T42" i="6"/>
  <c r="R42" i="6"/>
  <c r="U42" i="6" s="1"/>
  <c r="T41" i="6"/>
  <c r="R41" i="6"/>
  <c r="U41" i="6" s="1"/>
  <c r="T40" i="6"/>
  <c r="R40" i="6"/>
  <c r="U40" i="6" s="1"/>
  <c r="T39" i="6"/>
  <c r="R39" i="6"/>
  <c r="U39" i="6" s="1"/>
  <c r="T38" i="6"/>
  <c r="R38" i="6"/>
  <c r="U38" i="6" s="1"/>
  <c r="T37" i="6"/>
  <c r="R37" i="6"/>
  <c r="U37" i="6" s="1"/>
  <c r="T36" i="6"/>
  <c r="R36" i="6"/>
  <c r="U36" i="6" s="1"/>
  <c r="T35" i="6"/>
  <c r="R35" i="6"/>
  <c r="U35" i="6" s="1"/>
  <c r="T34" i="6"/>
  <c r="R34" i="6"/>
  <c r="U34" i="6" s="1"/>
  <c r="T33" i="6"/>
  <c r="R33" i="6"/>
  <c r="U33" i="6" s="1"/>
  <c r="T32" i="6"/>
  <c r="R32" i="6"/>
  <c r="U32" i="6" s="1"/>
  <c r="T31" i="6"/>
  <c r="R31" i="6"/>
  <c r="U31" i="6" s="1"/>
  <c r="T30" i="6"/>
  <c r="R30" i="6"/>
  <c r="U30" i="6" s="1"/>
  <c r="T29" i="6"/>
  <c r="R29" i="6"/>
  <c r="U29" i="6" s="1"/>
  <c r="T28" i="6"/>
  <c r="R28" i="6"/>
  <c r="U28" i="6" s="1"/>
  <c r="T27" i="6"/>
  <c r="R27" i="6"/>
  <c r="U27" i="6" s="1"/>
  <c r="T26" i="6"/>
  <c r="R26" i="6"/>
  <c r="U26" i="6" s="1"/>
  <c r="T25" i="6"/>
  <c r="R25" i="6"/>
  <c r="U25" i="6" s="1"/>
  <c r="T24" i="6"/>
  <c r="R24" i="6"/>
  <c r="U24" i="6" s="1"/>
  <c r="T23" i="6"/>
  <c r="R23" i="6"/>
  <c r="U23" i="6" s="1"/>
  <c r="T22" i="6"/>
  <c r="R22" i="6"/>
  <c r="U22" i="6" s="1"/>
  <c r="T21" i="6"/>
  <c r="R21" i="6"/>
  <c r="U21" i="6" s="1"/>
  <c r="T20" i="6"/>
  <c r="R20" i="6"/>
  <c r="U20" i="6" s="1"/>
  <c r="T19" i="6"/>
  <c r="R19" i="6"/>
  <c r="U19" i="6" s="1"/>
  <c r="T18" i="6"/>
  <c r="R18" i="6"/>
  <c r="U18" i="6" s="1"/>
  <c r="T17" i="6"/>
  <c r="R17" i="6"/>
  <c r="U17" i="6" s="1"/>
  <c r="T16" i="6"/>
  <c r="R16" i="6"/>
  <c r="U16" i="6" s="1"/>
  <c r="T15" i="6"/>
  <c r="R15" i="6"/>
  <c r="U15" i="6" s="1"/>
  <c r="T14" i="6"/>
  <c r="R14" i="6"/>
  <c r="U14" i="6" s="1"/>
  <c r="T13" i="6"/>
  <c r="R13" i="6"/>
  <c r="U13" i="6" s="1"/>
  <c r="T12" i="6"/>
  <c r="R12" i="6"/>
  <c r="U12" i="6" s="1"/>
  <c r="T11" i="6"/>
  <c r="R11" i="6"/>
  <c r="U11" i="6" s="1"/>
  <c r="T10" i="6"/>
  <c r="R10" i="6"/>
  <c r="U10" i="6" s="1"/>
  <c r="T9" i="6"/>
  <c r="R9" i="6"/>
  <c r="U9" i="6" s="1"/>
  <c r="T8" i="6"/>
  <c r="R8" i="6"/>
  <c r="U8" i="6" s="1"/>
  <c r="T7" i="6"/>
  <c r="R7" i="6"/>
  <c r="U7" i="6" s="1"/>
  <c r="T6" i="6"/>
  <c r="R6" i="6"/>
  <c r="U6" i="6" s="1"/>
  <c r="T5" i="6"/>
  <c r="R5" i="6"/>
  <c r="U5" i="6" s="1"/>
  <c r="T4" i="6"/>
  <c r="R4" i="6"/>
  <c r="U4" i="6" s="1"/>
  <c r="T3" i="6"/>
  <c r="R3" i="6"/>
  <c r="U3" i="6" s="1"/>
  <c r="T2" i="6"/>
  <c r="R2" i="6"/>
  <c r="U2" i="6" s="1"/>
  <c r="T21" i="5"/>
  <c r="R21" i="5"/>
  <c r="U21" i="5" s="1"/>
  <c r="T20" i="5"/>
  <c r="R20" i="5"/>
  <c r="U20" i="5" s="1"/>
  <c r="T19" i="5"/>
  <c r="R19" i="5"/>
  <c r="U19" i="5" s="1"/>
  <c r="T18" i="5"/>
  <c r="R18" i="5"/>
  <c r="U18" i="5" s="1"/>
  <c r="T17" i="5"/>
  <c r="R17" i="5"/>
  <c r="U17" i="5" s="1"/>
  <c r="T16" i="5"/>
  <c r="R16" i="5"/>
  <c r="U16" i="5" s="1"/>
  <c r="T15" i="5"/>
  <c r="R15" i="5"/>
  <c r="U15" i="5" s="1"/>
  <c r="T14" i="5"/>
  <c r="R14" i="5"/>
  <c r="U14" i="5" s="1"/>
  <c r="T13" i="5"/>
  <c r="R13" i="5"/>
  <c r="U13" i="5" s="1"/>
  <c r="T12" i="5"/>
  <c r="R12" i="5"/>
  <c r="U12" i="5" s="1"/>
  <c r="T11" i="5"/>
  <c r="R11" i="5"/>
  <c r="U11" i="5" s="1"/>
  <c r="T10" i="5"/>
  <c r="R10" i="5"/>
  <c r="U10" i="5" s="1"/>
  <c r="T9" i="5"/>
  <c r="R9" i="5"/>
  <c r="U9" i="5" s="1"/>
  <c r="T8" i="5"/>
  <c r="R8" i="5"/>
  <c r="U8" i="5" s="1"/>
  <c r="T7" i="5"/>
  <c r="R7" i="5"/>
  <c r="U7" i="5" s="1"/>
  <c r="T6" i="5"/>
  <c r="R6" i="5"/>
  <c r="U6" i="5" s="1"/>
  <c r="T5" i="5"/>
  <c r="R5" i="5"/>
  <c r="U5" i="5" s="1"/>
  <c r="T4" i="5"/>
  <c r="R4" i="5"/>
  <c r="U4" i="5" s="1"/>
  <c r="T3" i="5"/>
  <c r="R3" i="5"/>
  <c r="U3" i="5" s="1"/>
  <c r="T2" i="5"/>
  <c r="R2" i="5"/>
  <c r="U2" i="5" s="1"/>
  <c r="T13" i="4"/>
  <c r="R13" i="4"/>
  <c r="U13" i="4" s="1"/>
  <c r="T12" i="4"/>
  <c r="R12" i="4"/>
  <c r="U12" i="4" s="1"/>
  <c r="T11" i="4"/>
  <c r="R11" i="4"/>
  <c r="U11" i="4" s="1"/>
  <c r="T10" i="4"/>
  <c r="R10" i="4"/>
  <c r="U10" i="4" s="1"/>
  <c r="T9" i="4"/>
  <c r="R9" i="4"/>
  <c r="U9" i="4" s="1"/>
  <c r="T8" i="4"/>
  <c r="R8" i="4"/>
  <c r="U8" i="4" s="1"/>
  <c r="T7" i="4"/>
  <c r="R7" i="4"/>
  <c r="U7" i="4" s="1"/>
  <c r="T6" i="4"/>
  <c r="R6" i="4"/>
  <c r="U6" i="4" s="1"/>
  <c r="T5" i="4"/>
  <c r="R5" i="4"/>
  <c r="U5" i="4" s="1"/>
  <c r="T4" i="4"/>
  <c r="R4" i="4"/>
  <c r="U4" i="4" s="1"/>
  <c r="T3" i="4"/>
  <c r="R3" i="4"/>
  <c r="U3" i="4" s="1"/>
  <c r="T2" i="4"/>
  <c r="R2" i="4"/>
  <c r="U2" i="4" s="1"/>
  <c r="T23" i="3"/>
  <c r="R23" i="3"/>
  <c r="U23" i="3" s="1"/>
  <c r="T22" i="3"/>
  <c r="R22" i="3"/>
  <c r="U22" i="3" s="1"/>
  <c r="T21" i="3"/>
  <c r="R21" i="3"/>
  <c r="U21" i="3" s="1"/>
  <c r="T20" i="3"/>
  <c r="R20" i="3"/>
  <c r="U20" i="3" s="1"/>
  <c r="T19" i="3"/>
  <c r="R19" i="3"/>
  <c r="U19" i="3" s="1"/>
  <c r="T18" i="3"/>
  <c r="R18" i="3"/>
  <c r="U18" i="3" s="1"/>
  <c r="T17" i="3"/>
  <c r="R17" i="3"/>
  <c r="U17" i="3" s="1"/>
  <c r="T16" i="3"/>
  <c r="R16" i="3"/>
  <c r="U16" i="3" s="1"/>
  <c r="T15" i="3"/>
  <c r="R15" i="3"/>
  <c r="U15" i="3" s="1"/>
  <c r="T14" i="3"/>
  <c r="R14" i="3"/>
  <c r="U14" i="3" s="1"/>
  <c r="T13" i="3"/>
  <c r="R13" i="3"/>
  <c r="U13" i="3" s="1"/>
  <c r="T12" i="3"/>
  <c r="R12" i="3"/>
  <c r="U12" i="3" s="1"/>
  <c r="T11" i="3"/>
  <c r="R11" i="3"/>
  <c r="U11" i="3" s="1"/>
  <c r="T10" i="3"/>
  <c r="R10" i="3"/>
  <c r="U10" i="3" s="1"/>
  <c r="T9" i="3"/>
  <c r="R9" i="3"/>
  <c r="U9" i="3" s="1"/>
  <c r="T8" i="3"/>
  <c r="R8" i="3"/>
  <c r="U8" i="3" s="1"/>
  <c r="T7" i="3"/>
  <c r="R7" i="3"/>
  <c r="U7" i="3" s="1"/>
  <c r="T6" i="3"/>
  <c r="R6" i="3"/>
  <c r="U6" i="3" s="1"/>
  <c r="T5" i="3"/>
  <c r="R5" i="3"/>
  <c r="U5" i="3" s="1"/>
  <c r="T4" i="3"/>
  <c r="R4" i="3"/>
  <c r="U4" i="3" s="1"/>
  <c r="T3" i="3"/>
  <c r="R3" i="3"/>
  <c r="U3" i="3" s="1"/>
  <c r="T2" i="3"/>
  <c r="R2" i="3"/>
  <c r="U2" i="3" s="1"/>
  <c r="T21" i="2"/>
  <c r="R21" i="2"/>
  <c r="U21" i="2" s="1"/>
  <c r="T20" i="2"/>
  <c r="R20" i="2"/>
  <c r="U20" i="2" s="1"/>
  <c r="T19" i="2"/>
  <c r="R19" i="2"/>
  <c r="U19" i="2" s="1"/>
  <c r="T18" i="2"/>
  <c r="R18" i="2"/>
  <c r="U18" i="2" s="1"/>
  <c r="T17" i="2"/>
  <c r="R17" i="2"/>
  <c r="U17" i="2" s="1"/>
  <c r="T16" i="2"/>
  <c r="R16" i="2"/>
  <c r="U16" i="2" s="1"/>
  <c r="T15" i="2"/>
  <c r="R15" i="2"/>
  <c r="U15" i="2" s="1"/>
  <c r="T14" i="2"/>
  <c r="R14" i="2"/>
  <c r="U14" i="2" s="1"/>
  <c r="T13" i="2"/>
  <c r="R13" i="2"/>
  <c r="U13" i="2" s="1"/>
  <c r="T12" i="2"/>
  <c r="R12" i="2"/>
  <c r="U12" i="2" s="1"/>
  <c r="T11" i="2"/>
  <c r="R11" i="2"/>
  <c r="U11" i="2" s="1"/>
  <c r="T10" i="2"/>
  <c r="R10" i="2"/>
  <c r="U10" i="2" s="1"/>
  <c r="T9" i="2"/>
  <c r="R9" i="2"/>
  <c r="U9" i="2" s="1"/>
  <c r="T8" i="2"/>
  <c r="R8" i="2"/>
  <c r="U8" i="2" s="1"/>
  <c r="T7" i="2"/>
  <c r="R7" i="2"/>
  <c r="U7" i="2" s="1"/>
  <c r="T6" i="2"/>
  <c r="R6" i="2"/>
  <c r="U6" i="2" s="1"/>
  <c r="T5" i="2"/>
  <c r="R5" i="2"/>
  <c r="U5" i="2" s="1"/>
  <c r="T4" i="2"/>
  <c r="R4" i="2"/>
  <c r="U4" i="2" s="1"/>
  <c r="T3" i="2"/>
  <c r="R3" i="2"/>
  <c r="U3" i="2" s="1"/>
  <c r="T2" i="2"/>
  <c r="R2" i="2"/>
  <c r="U2" i="2" s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2" i="1"/>
  <c r="T23" i="1"/>
  <c r="T24" i="1"/>
  <c r="T21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56" i="1"/>
  <c r="T57" i="1"/>
  <c r="T58" i="1"/>
  <c r="T59" i="1"/>
  <c r="T44" i="1"/>
  <c r="T45" i="1"/>
  <c r="T46" i="1"/>
  <c r="T60" i="1"/>
  <c r="T61" i="1"/>
  <c r="T47" i="1"/>
  <c r="T62" i="1"/>
  <c r="T48" i="1"/>
  <c r="T49" i="1"/>
  <c r="T63" i="1"/>
  <c r="T50" i="1"/>
  <c r="T51" i="1"/>
  <c r="T64" i="1"/>
  <c r="T52" i="1"/>
  <c r="T65" i="1"/>
  <c r="T66" i="1"/>
  <c r="T67" i="1"/>
  <c r="T68" i="1"/>
  <c r="T69" i="1"/>
  <c r="T53" i="1"/>
  <c r="T70" i="1"/>
  <c r="T71" i="1"/>
  <c r="T72" i="1"/>
  <c r="T73" i="1"/>
  <c r="T54" i="1"/>
  <c r="T55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2" i="1"/>
  <c r="R6" i="1"/>
  <c r="U6" i="1" s="1"/>
  <c r="R7" i="1"/>
  <c r="U7" i="1" s="1"/>
  <c r="R10" i="1"/>
  <c r="U10" i="1" s="1"/>
  <c r="R2" i="1"/>
  <c r="U2" i="1" s="1"/>
  <c r="R9" i="1"/>
  <c r="U9" i="1" s="1"/>
  <c r="R4" i="1"/>
  <c r="U4" i="1" s="1"/>
  <c r="R12" i="1"/>
  <c r="U12" i="1" s="1"/>
  <c r="R8" i="1"/>
  <c r="U8" i="1" s="1"/>
  <c r="R5" i="1"/>
  <c r="U5" i="1" s="1"/>
  <c r="R13" i="1"/>
  <c r="U13" i="1" s="1"/>
  <c r="R11" i="1"/>
  <c r="U11" i="1" s="1"/>
  <c r="R14" i="1"/>
  <c r="U14" i="1" s="1"/>
  <c r="R17" i="1"/>
  <c r="U17" i="1" s="1"/>
  <c r="R16" i="1"/>
  <c r="U16" i="1" s="1"/>
  <c r="R18" i="1"/>
  <c r="U18" i="1" s="1"/>
  <c r="R19" i="1"/>
  <c r="U19" i="1" s="1"/>
  <c r="R15" i="1"/>
  <c r="U15" i="1" s="1"/>
  <c r="R20" i="1"/>
  <c r="U20" i="1" s="1"/>
  <c r="R21" i="1"/>
  <c r="U21" i="1" s="1"/>
  <c r="R56" i="1"/>
  <c r="U56" i="1" s="1"/>
  <c r="R57" i="1"/>
  <c r="U57" i="1" s="1"/>
  <c r="R58" i="1"/>
  <c r="U58" i="1" s="1"/>
  <c r="R59" i="1"/>
  <c r="U59" i="1" s="1"/>
  <c r="R60" i="1"/>
  <c r="U60" i="1" s="1"/>
  <c r="R61" i="1"/>
  <c r="U61" i="1" s="1"/>
  <c r="R62" i="1"/>
  <c r="U62" i="1" s="1"/>
  <c r="R63" i="1"/>
  <c r="U63" i="1" s="1"/>
  <c r="R64" i="1"/>
  <c r="U64" i="1" s="1"/>
  <c r="R65" i="1"/>
  <c r="U65" i="1" s="1"/>
  <c r="R66" i="1"/>
  <c r="U66" i="1" s="1"/>
  <c r="R67" i="1"/>
  <c r="U67" i="1" s="1"/>
  <c r="R68" i="1"/>
  <c r="U68" i="1" s="1"/>
  <c r="R69" i="1"/>
  <c r="U69" i="1" s="1"/>
  <c r="R70" i="1"/>
  <c r="U70" i="1" s="1"/>
  <c r="R71" i="1"/>
  <c r="U71" i="1" s="1"/>
  <c r="R73" i="1"/>
  <c r="U73" i="1" s="1"/>
  <c r="R72" i="1"/>
  <c r="U72" i="1" s="1"/>
  <c r="R74" i="1"/>
  <c r="U74" i="1" s="1"/>
  <c r="R75" i="1"/>
  <c r="U75" i="1" s="1"/>
  <c r="R44" i="1"/>
  <c r="U44" i="1" s="1"/>
  <c r="R45" i="1"/>
  <c r="U45" i="1" s="1"/>
  <c r="R46" i="1"/>
  <c r="U46" i="1" s="1"/>
  <c r="R47" i="1"/>
  <c r="U47" i="1" s="1"/>
  <c r="R48" i="1"/>
  <c r="U48" i="1" s="1"/>
  <c r="R49" i="1"/>
  <c r="U49" i="1" s="1"/>
  <c r="R50" i="1"/>
  <c r="U50" i="1" s="1"/>
  <c r="R51" i="1"/>
  <c r="U51" i="1" s="1"/>
  <c r="R52" i="1"/>
  <c r="U52" i="1" s="1"/>
  <c r="R53" i="1"/>
  <c r="U53" i="1" s="1"/>
  <c r="R54" i="1"/>
  <c r="U54" i="1" s="1"/>
  <c r="R55" i="1"/>
  <c r="U55" i="1" s="1"/>
  <c r="R77" i="1"/>
  <c r="U77" i="1" s="1"/>
  <c r="R76" i="1"/>
  <c r="U76" i="1" s="1"/>
  <c r="R79" i="1"/>
  <c r="U79" i="1" s="1"/>
  <c r="R78" i="1"/>
  <c r="U78" i="1" s="1"/>
  <c r="R81" i="1"/>
  <c r="U81" i="1" s="1"/>
  <c r="R80" i="1"/>
  <c r="U80" i="1" s="1"/>
  <c r="R82" i="1"/>
  <c r="U82" i="1" s="1"/>
  <c r="R83" i="1"/>
  <c r="U83" i="1" s="1"/>
  <c r="R84" i="1"/>
  <c r="U84" i="1" s="1"/>
  <c r="R86" i="1"/>
  <c r="U86" i="1" s="1"/>
  <c r="R85" i="1"/>
  <c r="U85" i="1" s="1"/>
  <c r="R87" i="1"/>
  <c r="U87" i="1" s="1"/>
  <c r="R88" i="1"/>
  <c r="U88" i="1" s="1"/>
  <c r="R89" i="1"/>
  <c r="U89" i="1" s="1"/>
  <c r="R92" i="1"/>
  <c r="U92" i="1" s="1"/>
  <c r="R90" i="1"/>
  <c r="U90" i="1" s="1"/>
  <c r="R91" i="1"/>
  <c r="U91" i="1" s="1"/>
  <c r="R94" i="1"/>
  <c r="U94" i="1" s="1"/>
  <c r="R93" i="1"/>
  <c r="U93" i="1" s="1"/>
  <c r="R96" i="1"/>
  <c r="U96" i="1" s="1"/>
  <c r="R95" i="1"/>
  <c r="U95" i="1" s="1"/>
  <c r="R97" i="1"/>
  <c r="U97" i="1" s="1"/>
  <c r="R98" i="1"/>
  <c r="U98" i="1" s="1"/>
  <c r="R103" i="1"/>
  <c r="U103" i="1" s="1"/>
  <c r="R99" i="1"/>
  <c r="U99" i="1" s="1"/>
  <c r="R101" i="1"/>
  <c r="U101" i="1" s="1"/>
  <c r="R102" i="1"/>
  <c r="U102" i="1" s="1"/>
  <c r="R100" i="1"/>
  <c r="U100" i="1" s="1"/>
  <c r="R104" i="1"/>
  <c r="U104" i="1" s="1"/>
  <c r="R105" i="1"/>
  <c r="U105" i="1" s="1"/>
  <c r="R106" i="1"/>
  <c r="U106" i="1" s="1"/>
  <c r="R108" i="1"/>
  <c r="U108" i="1" s="1"/>
  <c r="R107" i="1"/>
  <c r="U107" i="1" s="1"/>
  <c r="R109" i="1"/>
  <c r="U109" i="1" s="1"/>
  <c r="R111" i="1"/>
  <c r="U111" i="1" s="1"/>
  <c r="R110" i="1"/>
  <c r="U110" i="1" s="1"/>
  <c r="R112" i="1"/>
  <c r="U112" i="1" s="1"/>
  <c r="R117" i="1"/>
  <c r="U117" i="1" s="1"/>
  <c r="R113" i="1"/>
  <c r="U113" i="1" s="1"/>
  <c r="R114" i="1"/>
  <c r="U114" i="1" s="1"/>
  <c r="R116" i="1"/>
  <c r="U116" i="1" s="1"/>
  <c r="R115" i="1"/>
  <c r="U115" i="1" s="1"/>
  <c r="R118" i="1"/>
  <c r="U118" i="1" s="1"/>
  <c r="R119" i="1"/>
  <c r="U119" i="1" s="1"/>
  <c r="R121" i="1"/>
  <c r="U121" i="1" s="1"/>
  <c r="R120" i="1"/>
  <c r="U120" i="1" s="1"/>
  <c r="R122" i="1"/>
  <c r="U122" i="1" s="1"/>
  <c r="R123" i="1"/>
  <c r="U123" i="1" s="1"/>
  <c r="R126" i="1"/>
  <c r="U126" i="1" s="1"/>
  <c r="R127" i="1"/>
  <c r="U127" i="1" s="1"/>
  <c r="R124" i="1"/>
  <c r="U124" i="1" s="1"/>
  <c r="R125" i="1"/>
  <c r="U125" i="1" s="1"/>
  <c r="R131" i="1"/>
  <c r="U131" i="1" s="1"/>
  <c r="R128" i="1"/>
  <c r="U128" i="1" s="1"/>
  <c r="R129" i="1"/>
  <c r="U129" i="1" s="1"/>
  <c r="R130" i="1"/>
  <c r="U130" i="1" s="1"/>
  <c r="R132" i="1"/>
  <c r="U132" i="1" s="1"/>
  <c r="R133" i="1"/>
  <c r="U133" i="1" s="1"/>
  <c r="R134" i="1"/>
  <c r="U134" i="1" s="1"/>
  <c r="R135" i="1"/>
  <c r="U135" i="1" s="1"/>
  <c r="R138" i="1"/>
  <c r="U138" i="1" s="1"/>
  <c r="R136" i="1"/>
  <c r="U136" i="1" s="1"/>
  <c r="R137" i="1"/>
  <c r="U137" i="1" s="1"/>
  <c r="R139" i="1"/>
  <c r="U139" i="1" s="1"/>
  <c r="R140" i="1"/>
  <c r="U140" i="1" s="1"/>
  <c r="R141" i="1"/>
  <c r="U141" i="1" s="1"/>
  <c r="R142" i="1"/>
  <c r="U142" i="1" s="1"/>
  <c r="R143" i="1"/>
  <c r="U143" i="1" s="1"/>
  <c r="R144" i="1"/>
  <c r="U144" i="1" s="1"/>
  <c r="R146" i="1"/>
  <c r="U146" i="1" s="1"/>
  <c r="R145" i="1"/>
  <c r="U145" i="1" s="1"/>
  <c r="R147" i="1"/>
  <c r="U147" i="1" s="1"/>
  <c r="R148" i="1"/>
  <c r="U148" i="1" s="1"/>
  <c r="R149" i="1"/>
  <c r="U149" i="1" s="1"/>
  <c r="R150" i="1"/>
  <c r="U150" i="1" s="1"/>
  <c r="R151" i="1"/>
  <c r="U151" i="1" s="1"/>
  <c r="R25" i="1"/>
  <c r="U25" i="1" s="1"/>
  <c r="R22" i="1"/>
  <c r="U22" i="1" s="1"/>
  <c r="R26" i="1"/>
  <c r="U26" i="1" s="1"/>
  <c r="R23" i="1"/>
  <c r="U23" i="1" s="1"/>
  <c r="R27" i="1"/>
  <c r="U27" i="1" s="1"/>
  <c r="R24" i="1"/>
  <c r="U24" i="1" s="1"/>
  <c r="R28" i="1"/>
  <c r="U28" i="1" s="1"/>
  <c r="R29" i="1"/>
  <c r="U29" i="1" s="1"/>
  <c r="R36" i="1"/>
  <c r="U36" i="1" s="1"/>
  <c r="R30" i="1"/>
  <c r="U30" i="1" s="1"/>
  <c r="R31" i="1"/>
  <c r="U31" i="1" s="1"/>
  <c r="R35" i="1"/>
  <c r="U35" i="1" s="1"/>
  <c r="R33" i="1"/>
  <c r="U33" i="1" s="1"/>
  <c r="R32" i="1"/>
  <c r="U32" i="1" s="1"/>
  <c r="R34" i="1"/>
  <c r="U34" i="1" s="1"/>
  <c r="R38" i="1"/>
  <c r="U38" i="1" s="1"/>
  <c r="R40" i="1"/>
  <c r="U40" i="1" s="1"/>
  <c r="R37" i="1"/>
  <c r="U37" i="1" s="1"/>
  <c r="R39" i="1"/>
  <c r="U39" i="1" s="1"/>
  <c r="R41" i="1"/>
  <c r="U41" i="1" s="1"/>
  <c r="R42" i="1"/>
  <c r="U42" i="1" s="1"/>
  <c r="R43" i="1"/>
  <c r="U43" i="1" s="1"/>
  <c r="R3" i="1"/>
  <c r="U3" i="1" s="1"/>
</calcChain>
</file>

<file path=xl/comments1.xml><?xml version="1.0" encoding="utf-8"?>
<comments xmlns="http://schemas.openxmlformats.org/spreadsheetml/2006/main">
  <authors>
    <author>Sebastian Groteloh</author>
    <author xml:space="preserve"> </author>
    <author>sgroteloh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Ursprüngliche Reihenfolge (Arbeitsspalte für mich…)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0,8 km = Bambinilauf
1,6 km = Schülerlauf
5 km = Freizeitlauf
10 km = Hauptlauf
Diese Spalte wird für spätere Berechnungen benötigt.</t>
        </r>
      </text>
    </comment>
    <comment ref="C1" authorId="1">
      <text>
        <r>
          <rPr>
            <b/>
            <sz val="8"/>
            <color indexed="81"/>
            <rFont val="Tahoma"/>
            <family val="2"/>
          </rPr>
          <t>Gesamtplatzierung (m/w gemischt; d.h. ohne Unterscheidung von Geschlecht – wie viele Männer liefen den Frauen hinterher?)</t>
        </r>
      </text>
    </comment>
    <comment ref="D1" authorId="1">
      <text>
        <r>
          <rPr>
            <b/>
            <sz val="8"/>
            <color indexed="81"/>
            <rFont val="Tahoma"/>
            <family val="2"/>
          </rPr>
          <t>Gesamtplatzierung: m/w getrennt (d.h. ohne Unterscheidung der Altersklassen)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die Umrechnung in Sekunden wird in den Nachfolgespalten benutzt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(Stunde : ) Minute : Sekunde , 10-tel</t>
        </r>
      </text>
    </comment>
    <comment ref="T1" authorId="1">
      <text>
        <r>
          <rPr>
            <b/>
            <sz val="8"/>
            <color indexed="81"/>
            <rFont val="Tahoma"/>
            <family val="2"/>
          </rPr>
          <t>min:sek pro km (gerundet)</t>
        </r>
      </text>
    </comment>
    <comment ref="U1" authorId="2">
      <text>
        <r>
          <rPr>
            <b/>
            <sz val="8"/>
            <color indexed="81"/>
            <rFont val="Tahoma"/>
            <family val="2"/>
          </rPr>
          <t>… umgerechnet in Kilometer pro Stunde -- wenn schon, denn schon ...</t>
        </r>
      </text>
    </comment>
  </commentList>
</comments>
</file>

<file path=xl/comments2.xml><?xml version="1.0" encoding="utf-8"?>
<comments xmlns="http://schemas.openxmlformats.org/spreadsheetml/2006/main">
  <authors>
    <author>Sebastian Groteloh</author>
    <author xml:space="preserve"> </author>
    <author>sgroteloh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Ursprüngliche Reihenfolge (Arbeitsspalte für mich…)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0,8 km = Bambinilauf
1,6 km = Schülerlauf
5 km = Freizeitlauf
10 km = Hauptlauf
Diese Spalte wird für spätere Berechnungen benötigt.</t>
        </r>
      </text>
    </comment>
    <comment ref="C1" authorId="1">
      <text>
        <r>
          <rPr>
            <b/>
            <sz val="8"/>
            <color indexed="81"/>
            <rFont val="Tahoma"/>
            <family val="2"/>
          </rPr>
          <t>Gesamtplatzierung (m/w gemischt; d.h. ohne Unterscheidung von Geschlecht – wie viele Männer liefen den Frauen hinterher?)</t>
        </r>
      </text>
    </comment>
    <comment ref="D1" authorId="1">
      <text>
        <r>
          <rPr>
            <b/>
            <sz val="8"/>
            <color indexed="81"/>
            <rFont val="Tahoma"/>
            <family val="2"/>
          </rPr>
          <t>Gesamtplatzierung: m/w getrennt (d.h. ohne Unterscheidung der Altersklassen)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die Umrechnung in Sekunden wird in den Nachfolgespalten benutzt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(Stunde : ) Minute : Sekunde , 10-tel</t>
        </r>
      </text>
    </comment>
    <comment ref="T1" authorId="1">
      <text>
        <r>
          <rPr>
            <b/>
            <sz val="8"/>
            <color indexed="81"/>
            <rFont val="Tahoma"/>
            <family val="2"/>
          </rPr>
          <t>min:sek pro km (gerundet)</t>
        </r>
      </text>
    </comment>
    <comment ref="U1" authorId="2">
      <text>
        <r>
          <rPr>
            <b/>
            <sz val="8"/>
            <color indexed="81"/>
            <rFont val="Tahoma"/>
            <family val="2"/>
          </rPr>
          <t>… umgerechnet in Kilometer pro Stunde -- wenn schon, denn schon ...</t>
        </r>
      </text>
    </comment>
  </commentList>
</comments>
</file>

<file path=xl/comments3.xml><?xml version="1.0" encoding="utf-8"?>
<comments xmlns="http://schemas.openxmlformats.org/spreadsheetml/2006/main">
  <authors>
    <author>Sebastian Groteloh</author>
    <author xml:space="preserve"> </author>
    <author>sgroteloh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Ursprüngliche Reihenfolge (Arbeitsspalte für mich…)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0,8 km = Bambinilauf
1,6 km = Schülerlauf
5 km = Freizeitlauf
10 km = Hauptlauf
Diese Spalte wird für spätere Berechnungen benötigt.</t>
        </r>
      </text>
    </comment>
    <comment ref="C1" authorId="1">
      <text>
        <r>
          <rPr>
            <b/>
            <sz val="8"/>
            <color indexed="81"/>
            <rFont val="Tahoma"/>
            <family val="2"/>
          </rPr>
          <t>Gesamtplatzierung (m/w gemischt; d.h. ohne Unterscheidung von Geschlecht – wie viele Männer liefen den Frauen hinterher?)</t>
        </r>
      </text>
    </comment>
    <comment ref="D1" authorId="1">
      <text>
        <r>
          <rPr>
            <b/>
            <sz val="8"/>
            <color indexed="81"/>
            <rFont val="Tahoma"/>
            <family val="2"/>
          </rPr>
          <t>Gesamtplatzierung: m/w getrennt (d.h. ohne Unterscheidung der Altersklassen)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die Umrechnung in Sekunden wird in den Nachfolgespalten benutzt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(Stunde : ) Minute : Sekunde , 10-tel</t>
        </r>
      </text>
    </comment>
    <comment ref="T1" authorId="1">
      <text>
        <r>
          <rPr>
            <b/>
            <sz val="8"/>
            <color indexed="81"/>
            <rFont val="Tahoma"/>
            <family val="2"/>
          </rPr>
          <t>min:sek pro km (gerundet)</t>
        </r>
      </text>
    </comment>
    <comment ref="U1" authorId="2">
      <text>
        <r>
          <rPr>
            <b/>
            <sz val="8"/>
            <color indexed="81"/>
            <rFont val="Tahoma"/>
            <family val="2"/>
          </rPr>
          <t>… umgerechnet in Kilometer pro Stunde -- wenn schon, denn schon ...</t>
        </r>
      </text>
    </comment>
  </commentList>
</comments>
</file>

<file path=xl/comments4.xml><?xml version="1.0" encoding="utf-8"?>
<comments xmlns="http://schemas.openxmlformats.org/spreadsheetml/2006/main">
  <authors>
    <author>Sebastian Groteloh</author>
    <author xml:space="preserve"> </author>
    <author>sgroteloh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Ursprüngliche Reihenfolge (Arbeitsspalte für mich…)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0,8 km = Bambinilauf
1,6 km = Schülerlauf
5 km = Freizeitlauf
10 km = Hauptlauf
Diese Spalte wird für spätere Berechnungen benötigt.</t>
        </r>
      </text>
    </comment>
    <comment ref="C1" authorId="1">
      <text>
        <r>
          <rPr>
            <b/>
            <sz val="8"/>
            <color indexed="81"/>
            <rFont val="Tahoma"/>
            <family val="2"/>
          </rPr>
          <t>Gesamtplatzierung (m/w gemischt; d.h. ohne Unterscheidung von Geschlecht – wie viele Männer liefen den Frauen hinterher?)</t>
        </r>
      </text>
    </comment>
    <comment ref="D1" authorId="1">
      <text>
        <r>
          <rPr>
            <b/>
            <sz val="8"/>
            <color indexed="81"/>
            <rFont val="Tahoma"/>
            <family val="2"/>
          </rPr>
          <t>Gesamtplatzierung: m/w getrennt (d.h. ohne Unterscheidung der Altersklassen)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die Umrechnung in Sekunden wird in den Nachfolgespalten benutzt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(Stunde : ) Minute : Sekunde , 10-tel</t>
        </r>
      </text>
    </comment>
    <comment ref="T1" authorId="1">
      <text>
        <r>
          <rPr>
            <b/>
            <sz val="8"/>
            <color indexed="81"/>
            <rFont val="Tahoma"/>
            <family val="2"/>
          </rPr>
          <t>min:sek pro km (gerundet)</t>
        </r>
      </text>
    </comment>
    <comment ref="U1" authorId="2">
      <text>
        <r>
          <rPr>
            <b/>
            <sz val="8"/>
            <color indexed="81"/>
            <rFont val="Tahoma"/>
            <family val="2"/>
          </rPr>
          <t>… umgerechnet in Kilometer pro Stunde -- wenn schon, denn schon ...</t>
        </r>
      </text>
    </comment>
  </commentList>
</comments>
</file>

<file path=xl/comments5.xml><?xml version="1.0" encoding="utf-8"?>
<comments xmlns="http://schemas.openxmlformats.org/spreadsheetml/2006/main">
  <authors>
    <author>Sebastian Groteloh</author>
    <author xml:space="preserve"> </author>
    <author>sgroteloh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Ursprüngliche Reihenfolge (Arbeitsspalte für mich…)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0,8 km = Bambinilauf
1,6 km = Schülerlauf
5 km = Freizeitlauf
10 km = Hauptlauf
Diese Spalte wird für spätere Berechnungen benötigt.</t>
        </r>
      </text>
    </comment>
    <comment ref="C1" authorId="1">
      <text>
        <r>
          <rPr>
            <b/>
            <sz val="8"/>
            <color indexed="81"/>
            <rFont val="Tahoma"/>
            <family val="2"/>
          </rPr>
          <t>Gesamtplatzierung (m/w gemischt; d.h. ohne Unterscheidung von Geschlecht – wie viele Männer liefen den Frauen hinterher?)</t>
        </r>
      </text>
    </comment>
    <comment ref="D1" authorId="1">
      <text>
        <r>
          <rPr>
            <b/>
            <sz val="8"/>
            <color indexed="81"/>
            <rFont val="Tahoma"/>
            <family val="2"/>
          </rPr>
          <t>Gesamtplatzierung: m/w getrennt (d.h. ohne Unterscheidung der Altersklassen)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die Umrechnung in Sekunden wird in den Nachfolgespalten benutzt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(Stunde : ) Minute : Sekunde , 10-tel</t>
        </r>
      </text>
    </comment>
    <comment ref="T1" authorId="1">
      <text>
        <r>
          <rPr>
            <b/>
            <sz val="8"/>
            <color indexed="81"/>
            <rFont val="Tahoma"/>
            <family val="2"/>
          </rPr>
          <t>min:sek pro km (gerundet)</t>
        </r>
      </text>
    </comment>
    <comment ref="U1" authorId="2">
      <text>
        <r>
          <rPr>
            <b/>
            <sz val="8"/>
            <color indexed="81"/>
            <rFont val="Tahoma"/>
            <family val="2"/>
          </rPr>
          <t>… umgerechnet in Kilometer pro Stunde -- wenn schon, denn schon ...</t>
        </r>
      </text>
    </comment>
  </commentList>
</comments>
</file>

<file path=xl/comments6.xml><?xml version="1.0" encoding="utf-8"?>
<comments xmlns="http://schemas.openxmlformats.org/spreadsheetml/2006/main">
  <authors>
    <author>Sebastian Groteloh</author>
    <author xml:space="preserve"> </author>
    <author>sgroteloh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Ursprüngliche Reihenfolge (Arbeitsspalte für mich…)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0,8 km = Bambinilauf
1,6 km = Schülerlauf
5 km = Freizeitlauf
10 km = Hauptlauf
Diese Spalte wird für spätere Berechnungen benötigt.</t>
        </r>
      </text>
    </comment>
    <comment ref="C1" authorId="1">
      <text>
        <r>
          <rPr>
            <b/>
            <sz val="8"/>
            <color indexed="81"/>
            <rFont val="Tahoma"/>
            <family val="2"/>
          </rPr>
          <t>Gesamtplatzierung (m/w gemischt; d.h. ohne Unterscheidung von Geschlecht – wie viele Männer liefen den Frauen hinterher?)</t>
        </r>
      </text>
    </comment>
    <comment ref="D1" authorId="1">
      <text>
        <r>
          <rPr>
            <b/>
            <sz val="8"/>
            <color indexed="81"/>
            <rFont val="Tahoma"/>
            <family val="2"/>
          </rPr>
          <t>Gesamtplatzierung: m/w getrennt (d.h. ohne Unterscheidung der Altersklassen)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die Umrechnung in Sekunden wird in den Nachfolgespalten benutzt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(Stunde : ) Minute : Sekunde , 10-tel</t>
        </r>
      </text>
    </comment>
    <comment ref="T1" authorId="1">
      <text>
        <r>
          <rPr>
            <b/>
            <sz val="8"/>
            <color indexed="81"/>
            <rFont val="Tahoma"/>
            <family val="2"/>
          </rPr>
          <t>min:sek pro km (gerundet)</t>
        </r>
      </text>
    </comment>
    <comment ref="U1" authorId="2">
      <text>
        <r>
          <rPr>
            <b/>
            <sz val="8"/>
            <color indexed="81"/>
            <rFont val="Tahoma"/>
            <family val="2"/>
          </rPr>
          <t>… umgerechnet in Kilometer pro Stunde -- wenn schon, denn schon ...</t>
        </r>
      </text>
    </comment>
  </commentList>
</comments>
</file>

<file path=xl/sharedStrings.xml><?xml version="1.0" encoding="utf-8"?>
<sst xmlns="http://schemas.openxmlformats.org/spreadsheetml/2006/main" count="2500" uniqueCount="548">
  <si>
    <t>Platz</t>
  </si>
  <si>
    <t>Verein</t>
  </si>
  <si>
    <t>Altersklasse</t>
  </si>
  <si>
    <t>WSV Schömberg</t>
  </si>
  <si>
    <t>Bambini w09</t>
  </si>
  <si>
    <t>Schülerlauf</t>
  </si>
  <si>
    <t>janabottesch</t>
  </si>
  <si>
    <t>TSV Wildbad</t>
  </si>
  <si>
    <t xml:space="preserve"> </t>
  </si>
  <si>
    <t>Bambinilauf</t>
  </si>
  <si>
    <t>emmaschmid</t>
  </si>
  <si>
    <t>Bambini w08</t>
  </si>
  <si>
    <t>fionaschmauder</t>
  </si>
  <si>
    <t>TV Oberhaugstett</t>
  </si>
  <si>
    <t>anstrengend, aber schön!</t>
  </si>
  <si>
    <t>chiaramoll</t>
  </si>
  <si>
    <t>Bambini w07</t>
  </si>
  <si>
    <t>leajocubeit</t>
  </si>
  <si>
    <t>SV Oberkollbach</t>
  </si>
  <si>
    <t>julekeppler</t>
  </si>
  <si>
    <t>fannyschulze</t>
  </si>
  <si>
    <t>1. FC Egenhausen</t>
  </si>
  <si>
    <t>annaneumann</t>
  </si>
  <si>
    <t>Bambini w05</t>
  </si>
  <si>
    <t>sophierosovits</t>
  </si>
  <si>
    <t>ninatubach</t>
  </si>
  <si>
    <t>idaneumann</t>
  </si>
  <si>
    <t>SC Neubulach</t>
  </si>
  <si>
    <t>Bambini m09</t>
  </si>
  <si>
    <t>josiashartmann</t>
  </si>
  <si>
    <t>Bambini m08</t>
  </si>
  <si>
    <t>tobiasdonath</t>
  </si>
  <si>
    <t>linuseissler</t>
  </si>
  <si>
    <t>Bambini m06</t>
  </si>
  <si>
    <t>thomasdonath</t>
  </si>
  <si>
    <t>TSV Grafenau</t>
  </si>
  <si>
    <t>Bambini m07</t>
  </si>
  <si>
    <t>mariusgekeler</t>
  </si>
  <si>
    <t>lukasbetzelt</t>
  </si>
  <si>
    <t>mariusbetzelt</t>
  </si>
  <si>
    <t>nilsmaag</t>
  </si>
  <si>
    <t>felixdeutschmann</t>
  </si>
  <si>
    <t>fenjahartmann</t>
  </si>
  <si>
    <t>Jugend w14</t>
  </si>
  <si>
    <t>janakeppler</t>
  </si>
  <si>
    <t>leonizeimet</t>
  </si>
  <si>
    <t>Jugend w15</t>
  </si>
  <si>
    <t>janaalbrecht</t>
  </si>
  <si>
    <t>maradast</t>
  </si>
  <si>
    <t>linawenz</t>
  </si>
  <si>
    <t>marakappler</t>
  </si>
  <si>
    <t>lauratubach</t>
  </si>
  <si>
    <t>leukiakoecher</t>
  </si>
  <si>
    <t>sophialamparth</t>
  </si>
  <si>
    <t>neledavid</t>
  </si>
  <si>
    <t>Jugend m14</t>
  </si>
  <si>
    <t>ajoschadast</t>
  </si>
  <si>
    <t>besser wie Busfahren!</t>
  </si>
  <si>
    <t>fabianhartmann</t>
  </si>
  <si>
    <t>timnechwatal</t>
  </si>
  <si>
    <t>paulschmid</t>
  </si>
  <si>
    <t>mathiseissler</t>
  </si>
  <si>
    <t>jensfueller</t>
  </si>
  <si>
    <t>mariuskappler</t>
  </si>
  <si>
    <t>moritzgekeler</t>
  </si>
  <si>
    <t>Fortbewegung ohne Abgastrickserei!</t>
  </si>
  <si>
    <t>byronspringer</t>
  </si>
  <si>
    <t>beim Fußball notwendiges Übel!</t>
  </si>
  <si>
    <t>jannikmoll</t>
  </si>
  <si>
    <t>robinkriessler</t>
  </si>
  <si>
    <t>km</t>
  </si>
  <si>
    <t>LG Calw</t>
  </si>
  <si>
    <t>Jugend w16</t>
  </si>
  <si>
    <t>Freizeitlauf</t>
  </si>
  <si>
    <t>piakummer</t>
  </si>
  <si>
    <t>laurabrenken</t>
  </si>
  <si>
    <t>Jugend w19</t>
  </si>
  <si>
    <t>elenahoehn</t>
  </si>
  <si>
    <t>leahburkhardt</t>
  </si>
  <si>
    <t>eleniroller</t>
  </si>
  <si>
    <t>Althengstett</t>
  </si>
  <si>
    <t>Jugend m17</t>
  </si>
  <si>
    <t>dominikorth</t>
  </si>
  <si>
    <t>nilswaetzel</t>
  </si>
  <si>
    <t>SZ Calmbach</t>
  </si>
  <si>
    <t>mein Hobby!</t>
  </si>
  <si>
    <t>jakobwaidelich</t>
  </si>
  <si>
    <t>pascalwidmann</t>
  </si>
  <si>
    <t>svenfueller</t>
  </si>
  <si>
    <t>mathiseissler_5km</t>
  </si>
  <si>
    <t>Jugend m16</t>
  </si>
  <si>
    <t>maxhuelsmann</t>
  </si>
  <si>
    <t>Freizeitlauf Schüler/Jugend</t>
  </si>
  <si>
    <t>LT Altburg</t>
  </si>
  <si>
    <t>Einsteiger w</t>
  </si>
  <si>
    <t>das Non plus ultra!</t>
  </si>
  <si>
    <t>gerlindekienzler</t>
  </si>
  <si>
    <t>sandrakriessler</t>
  </si>
  <si>
    <t>Oppenau</t>
  </si>
  <si>
    <t>rebeccastreif</t>
  </si>
  <si>
    <t>TEAM SCHNEEBERGER</t>
  </si>
  <si>
    <t>mein Ausgleich!</t>
  </si>
  <si>
    <t>dariadurach</t>
  </si>
  <si>
    <t>schneller als gehen :) !</t>
  </si>
  <si>
    <t>juliazuendel</t>
  </si>
  <si>
    <t>Fernlaufteam 765</t>
  </si>
  <si>
    <t>astridgutsche</t>
  </si>
  <si>
    <t>SC Loßburg</t>
  </si>
  <si>
    <t>Einsteiger m</t>
  </si>
  <si>
    <t>haraldkopp</t>
  </si>
  <si>
    <t>rainerhartmann</t>
  </si>
  <si>
    <t>SG Siemens Karlsruhe</t>
  </si>
  <si>
    <t>mit meinem neuen Kniegelenk wieder ein Genuss...!</t>
  </si>
  <si>
    <t>georgbuehler</t>
  </si>
  <si>
    <t>philippnoack</t>
  </si>
  <si>
    <t>TSV Calw</t>
  </si>
  <si>
    <t>oliverkummer</t>
  </si>
  <si>
    <t>uwekeppler</t>
  </si>
  <si>
    <t>MNL Bischweier</t>
  </si>
  <si>
    <t>barfuß am schönsten!</t>
  </si>
  <si>
    <t>dietmarschlager</t>
  </si>
  <si>
    <t>MRV Calw</t>
  </si>
  <si>
    <t>kevinbeck</t>
  </si>
  <si>
    <t>TV Lauffen</t>
  </si>
  <si>
    <t>dieterlang</t>
  </si>
  <si>
    <t>---</t>
  </si>
  <si>
    <t>michaelpross</t>
  </si>
  <si>
    <t>suuuuper!</t>
  </si>
  <si>
    <t>axeldonath</t>
  </si>
  <si>
    <t>das Gegenteil von Stillstand...!</t>
  </si>
  <si>
    <t>daniloconti</t>
  </si>
  <si>
    <t>clausjocubeit</t>
  </si>
  <si>
    <t>Landratsamt Enzkreis</t>
  </si>
  <si>
    <t>oliverjaeger</t>
  </si>
  <si>
    <t>VfL Sindelfingen Tria</t>
  </si>
  <si>
    <t>Seniorinnen w30</t>
  </si>
  <si>
    <t>Hauptlauf</t>
  </si>
  <si>
    <t>michaelarennerschneck</t>
  </si>
  <si>
    <t>Seniorinnen w45</t>
  </si>
  <si>
    <t>ein weiterer Grund zur Dankbarkeit :) !</t>
  </si>
  <si>
    <t>martinakugele</t>
  </si>
  <si>
    <t>Seniorinnen w35</t>
  </si>
  <si>
    <t>carmenkeppler</t>
  </si>
  <si>
    <t>Seniorinnen w50</t>
  </si>
  <si>
    <t>befreiend!</t>
  </si>
  <si>
    <t>reginavielmeier</t>
  </si>
  <si>
    <t>das Beste!</t>
  </si>
  <si>
    <t>claudiawaidelich</t>
  </si>
  <si>
    <t>ein Geschenk Gottes!</t>
  </si>
  <si>
    <t>birgitohngemach</t>
  </si>
  <si>
    <t>Skizunft Bad Herrenalb</t>
  </si>
  <si>
    <t>christineholdermann</t>
  </si>
  <si>
    <t>Seniorinnen w40</t>
  </si>
  <si>
    <t>marionbuehler</t>
  </si>
  <si>
    <t>katrineissler</t>
  </si>
  <si>
    <t>die Freude pur!</t>
  </si>
  <si>
    <t>helgarobatzek</t>
  </si>
  <si>
    <t>SV Rotfelden</t>
  </si>
  <si>
    <t>der pure Genuss!</t>
  </si>
  <si>
    <t>danielakohler</t>
  </si>
  <si>
    <t>Heiningen</t>
  </si>
  <si>
    <t>Aktive weiblich</t>
  </si>
  <si>
    <t>juliarathfelder</t>
  </si>
  <si>
    <t>TSV Kuppingen</t>
  </si>
  <si>
    <t>katrinzelssmann</t>
  </si>
  <si>
    <t>evelinepfisterer</t>
  </si>
  <si>
    <t>Seniorinnen w55</t>
  </si>
  <si>
    <t>Balsam für die Seele!</t>
  </si>
  <si>
    <t>ulrikerosenfelder</t>
  </si>
  <si>
    <t>LT Calw-Heumaden</t>
  </si>
  <si>
    <t>Seniorinnen w65</t>
  </si>
  <si>
    <t>ernaguggenmoser</t>
  </si>
  <si>
    <t>einfach schön!</t>
  </si>
  <si>
    <t>hannelorewiedenmann</t>
  </si>
  <si>
    <t>Aktive männlich</t>
  </si>
  <si>
    <t>ricoloy</t>
  </si>
  <si>
    <t>Senioren m40</t>
  </si>
  <si>
    <t>viktorluft</t>
  </si>
  <si>
    <t>LG farbtex Nordschwarzwald</t>
  </si>
  <si>
    <t>thomasgigl</t>
  </si>
  <si>
    <t>VfL Herrenberg</t>
  </si>
  <si>
    <t>jochennuessle</t>
  </si>
  <si>
    <t>Senioren m45</t>
  </si>
  <si>
    <t>ronnyseifert</t>
  </si>
  <si>
    <t>Senioren m35</t>
  </si>
  <si>
    <t>domenikbehnke</t>
  </si>
  <si>
    <t>stefanmittelsdorf</t>
  </si>
  <si>
    <t>VfL Ostelsheim</t>
  </si>
  <si>
    <t>toll :-) !</t>
  </si>
  <si>
    <t>gunthermoll</t>
  </si>
  <si>
    <t>SG Stern Gaggenau</t>
  </si>
  <si>
    <t>danielgroener</t>
  </si>
  <si>
    <t>Bad Herrenalb</t>
  </si>
  <si>
    <t>toll!</t>
  </si>
  <si>
    <t>tobiasreichert</t>
  </si>
  <si>
    <t>HS Pforzheim</t>
  </si>
  <si>
    <t>Senioren m30</t>
  </si>
  <si>
    <t>dominikbardon</t>
  </si>
  <si>
    <t>ein Vorrecht, das nicht jeder hat!</t>
  </si>
  <si>
    <t>uliohngemach</t>
  </si>
  <si>
    <t>Senioren m55</t>
  </si>
  <si>
    <t>andreaskampert</t>
  </si>
  <si>
    <t>unkompliziert!</t>
  </si>
  <si>
    <t>danielwaidelich</t>
  </si>
  <si>
    <t>Senioren m50</t>
  </si>
  <si>
    <t>Prima fürs eigene Klima!</t>
  </si>
  <si>
    <t>uwetraub</t>
  </si>
  <si>
    <t>TSV Scharnhausen</t>
  </si>
  <si>
    <t>timoknaeringer</t>
  </si>
  <si>
    <t>Büchenbronn</t>
  </si>
  <si>
    <t>Leidenschaft!</t>
  </si>
  <si>
    <t>manuelburghard</t>
  </si>
  <si>
    <t>Camlog</t>
  </si>
  <si>
    <t>Calw</t>
  </si>
  <si>
    <t>ambrogiodigiorgio</t>
  </si>
  <si>
    <t>Berthold Technologies, Wildbad</t>
  </si>
  <si>
    <t>juergenbetzelt</t>
  </si>
  <si>
    <t>be happy now!</t>
  </si>
  <si>
    <t>lotharschmidt</t>
  </si>
  <si>
    <t>wernerdieterle</t>
  </si>
  <si>
    <t>franksommer</t>
  </si>
  <si>
    <t>volkerheld</t>
  </si>
  <si>
    <t>hagenzelssmann</t>
  </si>
  <si>
    <t>eine super Sache!</t>
  </si>
  <si>
    <t>friedemannhecke</t>
  </si>
  <si>
    <t>bernardcoric</t>
  </si>
  <si>
    <t>juergenstingl</t>
  </si>
  <si>
    <t>Senioren m65</t>
  </si>
  <si>
    <t>guenterkrehl</t>
  </si>
  <si>
    <t>peterkaupp</t>
  </si>
  <si>
    <t>CVJM Karlsruhe</t>
  </si>
  <si>
    <t>oliverbardon</t>
  </si>
  <si>
    <t>Bad Liebenzell</t>
  </si>
  <si>
    <t>viktorleier</t>
  </si>
  <si>
    <t>ralfbauer</t>
  </si>
  <si>
    <t>Calw-Stammheim</t>
  </si>
  <si>
    <t>andreschneider</t>
  </si>
  <si>
    <t>Goldfüßler Stadt Pforzheim</t>
  </si>
  <si>
    <t>winfriedneuhaeuser</t>
  </si>
  <si>
    <t>reinhardkriessler</t>
  </si>
  <si>
    <t>ulifrey</t>
  </si>
  <si>
    <t>TB Wilferdingen</t>
  </si>
  <si>
    <t>edwinmueller</t>
  </si>
  <si>
    <t>philipgreenwood</t>
  </si>
  <si>
    <t>olivereder</t>
  </si>
  <si>
    <t>michaeltscheuschner</t>
  </si>
  <si>
    <t>Kinderklinik Schömberg</t>
  </si>
  <si>
    <t>ein Lebenselixier!</t>
  </si>
  <si>
    <t>rupertballe</t>
  </si>
  <si>
    <t>dietrichpfeilsticker</t>
  </si>
  <si>
    <t>sich nicht 2-mal überrunden zu lassen!</t>
  </si>
  <si>
    <t>peterantoni</t>
  </si>
  <si>
    <t>michaelnothacker</t>
  </si>
  <si>
    <t>Senioren m60</t>
  </si>
  <si>
    <t>walterhaselmaier</t>
  </si>
  <si>
    <t>Schachclub Waldbronn</t>
  </si>
  <si>
    <t>sergeymargaryants</t>
  </si>
  <si>
    <t>marcandrerensch</t>
  </si>
  <si>
    <t>Bad Wildbad</t>
  </si>
  <si>
    <t>helmutvonkraus</t>
  </si>
  <si>
    <t>Schonungen</t>
  </si>
  <si>
    <t>Erfüllung!</t>
  </si>
  <si>
    <t>martinfinzel</t>
  </si>
  <si>
    <t>LT Bierkönig</t>
  </si>
  <si>
    <t>Kopfsache!</t>
  </si>
  <si>
    <t>reneheinrich</t>
  </si>
  <si>
    <t>Johanneshaus Bad Wildbad</t>
  </si>
  <si>
    <t>karstentrezl</t>
  </si>
  <si>
    <t>frankhaug</t>
  </si>
  <si>
    <t>Stratec</t>
  </si>
  <si>
    <t>wernerpfisterer</t>
  </si>
  <si>
    <t>TSV Kleinvillars</t>
  </si>
  <si>
    <t>grenzenlos!</t>
  </si>
  <si>
    <t>markusvinçon</t>
  </si>
  <si>
    <t>Renningen</t>
  </si>
  <si>
    <t>danielgiurcanu</t>
  </si>
  <si>
    <t>Tiefenbronn</t>
  </si>
  <si>
    <t>dietmarlenz</t>
  </si>
  <si>
    <t>walterwiedenmann</t>
  </si>
  <si>
    <t>ORIG</t>
  </si>
  <si>
    <t>Platz 
Ges.</t>
  </si>
  <si>
    <t>St.nr.</t>
  </si>
  <si>
    <t>Bottesch</t>
  </si>
  <si>
    <t>Jana</t>
  </si>
  <si>
    <t>Schmid</t>
  </si>
  <si>
    <t>Emma</t>
  </si>
  <si>
    <t>Schmauder</t>
  </si>
  <si>
    <t>Fiona</t>
  </si>
  <si>
    <t>Moll</t>
  </si>
  <si>
    <t>Chiara</t>
  </si>
  <si>
    <t>Jocubeit</t>
  </si>
  <si>
    <t>Lea</t>
  </si>
  <si>
    <t>Keppler</t>
  </si>
  <si>
    <t>Jule</t>
  </si>
  <si>
    <t>Schulze</t>
  </si>
  <si>
    <t>Fanny</t>
  </si>
  <si>
    <t>Neumann</t>
  </si>
  <si>
    <t>Anna</t>
  </si>
  <si>
    <t>Rosovits</t>
  </si>
  <si>
    <t>Sophie</t>
  </si>
  <si>
    <t>Tubach</t>
  </si>
  <si>
    <t>Nina</t>
  </si>
  <si>
    <t>Ida</t>
  </si>
  <si>
    <t>Hartmann</t>
  </si>
  <si>
    <t>Josias</t>
  </si>
  <si>
    <t>Donath</t>
  </si>
  <si>
    <t>Tobias</t>
  </si>
  <si>
    <t>Eißler</t>
  </si>
  <si>
    <t>Linus</t>
  </si>
  <si>
    <t>Thomas</t>
  </si>
  <si>
    <t>Gekeler</t>
  </si>
  <si>
    <t>Marius</t>
  </si>
  <si>
    <t>Betzelt</t>
  </si>
  <si>
    <t>Lukas</t>
  </si>
  <si>
    <t>Maag</t>
  </si>
  <si>
    <t>Nils</t>
  </si>
  <si>
    <t>Deutschmann</t>
  </si>
  <si>
    <t>Felix</t>
  </si>
  <si>
    <t>Fenja</t>
  </si>
  <si>
    <t>Zeimet</t>
  </si>
  <si>
    <t>Leoni</t>
  </si>
  <si>
    <t>Albrecht</t>
  </si>
  <si>
    <t>Dast</t>
  </si>
  <si>
    <t>Mara</t>
  </si>
  <si>
    <t>Wenz</t>
  </si>
  <si>
    <t>Lina</t>
  </si>
  <si>
    <t>Kappler</t>
  </si>
  <si>
    <t>Laura</t>
  </si>
  <si>
    <t>Köcher</t>
  </si>
  <si>
    <t>Leukia</t>
  </si>
  <si>
    <t>Lamparth</t>
  </si>
  <si>
    <t>Sophia</t>
  </si>
  <si>
    <t>David</t>
  </si>
  <si>
    <t>Nele</t>
  </si>
  <si>
    <t>Ajoscha</t>
  </si>
  <si>
    <t>Fabian</t>
  </si>
  <si>
    <t>Nechwatal</t>
  </si>
  <si>
    <t>Tim</t>
  </si>
  <si>
    <t>Paul</t>
  </si>
  <si>
    <t>Mathis</t>
  </si>
  <si>
    <t>Füller</t>
  </si>
  <si>
    <t>Jens</t>
  </si>
  <si>
    <t>Moritz</t>
  </si>
  <si>
    <t>Springer</t>
  </si>
  <si>
    <t>Byron</t>
  </si>
  <si>
    <t>Jannik</t>
  </si>
  <si>
    <t>Krießler</t>
  </si>
  <si>
    <t>Robin</t>
  </si>
  <si>
    <t>Kummer</t>
  </si>
  <si>
    <t>Pia</t>
  </si>
  <si>
    <t>Brenken</t>
  </si>
  <si>
    <t>Höhn</t>
  </si>
  <si>
    <t>Elena</t>
  </si>
  <si>
    <t>Burkhardt</t>
  </si>
  <si>
    <t>Leah</t>
  </si>
  <si>
    <t>Roller</t>
  </si>
  <si>
    <t>Eleni</t>
  </si>
  <si>
    <t>Orth</t>
  </si>
  <si>
    <t>Dominik</t>
  </si>
  <si>
    <t>Wätzel</t>
  </si>
  <si>
    <t>Waidelich</t>
  </si>
  <si>
    <t>Jakob</t>
  </si>
  <si>
    <t>Widmann</t>
  </si>
  <si>
    <t>Pascal</t>
  </si>
  <si>
    <t>Sven</t>
  </si>
  <si>
    <t>Hülsmann</t>
  </si>
  <si>
    <t>Max</t>
  </si>
  <si>
    <t>Kienzler</t>
  </si>
  <si>
    <t>Gerlinde</t>
  </si>
  <si>
    <t>Sandra</t>
  </si>
  <si>
    <t>Streif</t>
  </si>
  <si>
    <t>Rebecca</t>
  </si>
  <si>
    <t>Durach</t>
  </si>
  <si>
    <t>Daria</t>
  </si>
  <si>
    <t>Zündel</t>
  </si>
  <si>
    <t>Julia</t>
  </si>
  <si>
    <t>Gutsche</t>
  </si>
  <si>
    <t>Astrid</t>
  </si>
  <si>
    <t>Kopp</t>
  </si>
  <si>
    <t>Harald</t>
  </si>
  <si>
    <t>Rainer</t>
  </si>
  <si>
    <t>Bühler</t>
  </si>
  <si>
    <t>Georg</t>
  </si>
  <si>
    <t>Noack</t>
  </si>
  <si>
    <t>Philipp</t>
  </si>
  <si>
    <t>Oliver</t>
  </si>
  <si>
    <t>Uwe</t>
  </si>
  <si>
    <t>Schlager</t>
  </si>
  <si>
    <t>Dietmar</t>
  </si>
  <si>
    <t>Beck</t>
  </si>
  <si>
    <t>Kevin</t>
  </si>
  <si>
    <t>Lang</t>
  </si>
  <si>
    <t>Dieter</t>
  </si>
  <si>
    <t>Pross</t>
  </si>
  <si>
    <t>Michael</t>
  </si>
  <si>
    <t>Axel</t>
  </si>
  <si>
    <t>Conti</t>
  </si>
  <si>
    <t>Danilo</t>
  </si>
  <si>
    <t>Claus</t>
  </si>
  <si>
    <t>Jäger</t>
  </si>
  <si>
    <t>Renner-Schneck</t>
  </si>
  <si>
    <t>Michaela</t>
  </si>
  <si>
    <t>Kugele</t>
  </si>
  <si>
    <t>Martina</t>
  </si>
  <si>
    <t>Carmen</t>
  </si>
  <si>
    <t>Vielmeier</t>
  </si>
  <si>
    <t>Regina</t>
  </si>
  <si>
    <t>Claudia</t>
  </si>
  <si>
    <t>Ohngemach</t>
  </si>
  <si>
    <t>Birgit</t>
  </si>
  <si>
    <t>Holdermann</t>
  </si>
  <si>
    <t>Christine</t>
  </si>
  <si>
    <t>Marion</t>
  </si>
  <si>
    <t>Katrin</t>
  </si>
  <si>
    <t>Robatzek</t>
  </si>
  <si>
    <t>Helga</t>
  </si>
  <si>
    <t>Kohler</t>
  </si>
  <si>
    <t>Daniela</t>
  </si>
  <si>
    <t>Rathfelder</t>
  </si>
  <si>
    <t>Zelßmann</t>
  </si>
  <si>
    <t>Pfisterer</t>
  </si>
  <si>
    <t>Eveline</t>
  </si>
  <si>
    <t>Rosenfelder</t>
  </si>
  <si>
    <t>Ulrike</t>
  </si>
  <si>
    <t>Guggenmoser</t>
  </si>
  <si>
    <t>Erna</t>
  </si>
  <si>
    <t>Wiedenmann</t>
  </si>
  <si>
    <t>Hannelore</t>
  </si>
  <si>
    <t>Loy</t>
  </si>
  <si>
    <t>Rico</t>
  </si>
  <si>
    <t>Luft</t>
  </si>
  <si>
    <t>Viktor</t>
  </si>
  <si>
    <t>Gigl</t>
  </si>
  <si>
    <t>Nüßle</t>
  </si>
  <si>
    <t>Jochen</t>
  </si>
  <si>
    <t>Seifert</t>
  </si>
  <si>
    <t>Ronny</t>
  </si>
  <si>
    <t>Behnke</t>
  </si>
  <si>
    <t>Domenik</t>
  </si>
  <si>
    <t>Mittelsdorf</t>
  </si>
  <si>
    <t>Stefan</t>
  </si>
  <si>
    <t>Gunther</t>
  </si>
  <si>
    <t>Gröner</t>
  </si>
  <si>
    <t>Daniel</t>
  </si>
  <si>
    <t>Reichert</t>
  </si>
  <si>
    <t>Bardon</t>
  </si>
  <si>
    <t>Uli</t>
  </si>
  <si>
    <t>Kampert</t>
  </si>
  <si>
    <t>Andreas</t>
  </si>
  <si>
    <t>Traub</t>
  </si>
  <si>
    <t>Knäringer</t>
  </si>
  <si>
    <t>Thilo</t>
  </si>
  <si>
    <t>Rexer</t>
  </si>
  <si>
    <t>Jasha</t>
  </si>
  <si>
    <t>Burghard</t>
  </si>
  <si>
    <t>Manuel</t>
  </si>
  <si>
    <t>Di Giorgio</t>
  </si>
  <si>
    <t>Ambrogio</t>
  </si>
  <si>
    <t>Jürgen</t>
  </si>
  <si>
    <t>Schmidt</t>
  </si>
  <si>
    <t>Lothar</t>
  </si>
  <si>
    <t>Dieterle</t>
  </si>
  <si>
    <t>Werner</t>
  </si>
  <si>
    <t>Sommer</t>
  </si>
  <si>
    <t>Frank</t>
  </si>
  <si>
    <t>Held</t>
  </si>
  <si>
    <t>Volker</t>
  </si>
  <si>
    <t>Hagen</t>
  </si>
  <si>
    <t>Hecke</t>
  </si>
  <si>
    <t>Friedemann</t>
  </si>
  <si>
    <t>Coric</t>
  </si>
  <si>
    <t>Bernard</t>
  </si>
  <si>
    <t>Stingl</t>
  </si>
  <si>
    <t>Krehl</t>
  </si>
  <si>
    <t>Günter</t>
  </si>
  <si>
    <t>Kaupp</t>
  </si>
  <si>
    <t>Peter</t>
  </si>
  <si>
    <t>Leier</t>
  </si>
  <si>
    <t>Bauer</t>
  </si>
  <si>
    <t>Ralf</t>
  </si>
  <si>
    <t>Schneider</t>
  </si>
  <si>
    <t>André</t>
  </si>
  <si>
    <t>Neuhäuser</t>
  </si>
  <si>
    <t>Winfried</t>
  </si>
  <si>
    <t>Reinhard</t>
  </si>
  <si>
    <t>Frey</t>
  </si>
  <si>
    <t>Müller</t>
  </si>
  <si>
    <t>Edwin</t>
  </si>
  <si>
    <t>Greenwood</t>
  </si>
  <si>
    <t>Philip</t>
  </si>
  <si>
    <t>Eder</t>
  </si>
  <si>
    <t>Tscheuschner</t>
  </si>
  <si>
    <t>Balle</t>
  </si>
  <si>
    <t>Rupert</t>
  </si>
  <si>
    <t>Pfeilsticker</t>
  </si>
  <si>
    <t>Dietrich</t>
  </si>
  <si>
    <t>Antoni</t>
  </si>
  <si>
    <t>Nothacker</t>
  </si>
  <si>
    <t>Haselmaier</t>
  </si>
  <si>
    <t>Walter</t>
  </si>
  <si>
    <t>Margaryants</t>
  </si>
  <si>
    <t>Sergey</t>
  </si>
  <si>
    <t>Rensch</t>
  </si>
  <si>
    <t>Marc-André</t>
  </si>
  <si>
    <t>von Kraus</t>
  </si>
  <si>
    <t>Helmut</t>
  </si>
  <si>
    <t>Finzel</t>
  </si>
  <si>
    <t>Martin</t>
  </si>
  <si>
    <t>Heinrich</t>
  </si>
  <si>
    <t>René</t>
  </si>
  <si>
    <t>Trezl</t>
  </si>
  <si>
    <t>Karsten</t>
  </si>
  <si>
    <t>Haug</t>
  </si>
  <si>
    <t>Vinçon</t>
  </si>
  <si>
    <t>Markus</t>
  </si>
  <si>
    <t>Giurcanu</t>
  </si>
  <si>
    <t>Lenz</t>
  </si>
  <si>
    <t>Vorname</t>
  </si>
  <si>
    <t>Nachname</t>
  </si>
  <si>
    <t>JG</t>
  </si>
  <si>
    <t>Geschl.</t>
  </si>
  <si>
    <t>Rang in
Altersklasse</t>
  </si>
  <si>
    <t>Std.</t>
  </si>
  <si>
    <t>Min.</t>
  </si>
  <si>
    <t>Sek.</t>
  </si>
  <si>
    <t>Zehntel</t>
  </si>
  <si>
    <t>Sek. 
gesamt</t>
  </si>
  <si>
    <t>h:m:s,10-el</t>
  </si>
  <si>
    <t>km-Zeit</t>
  </si>
  <si>
    <t>km/h</t>
  </si>
  <si>
    <t>ID</t>
  </si>
  <si>
    <t>Lauf</t>
  </si>
  <si>
    <t>Kennung</t>
  </si>
  <si>
    <t>m</t>
  </si>
  <si>
    <t>w</t>
  </si>
  <si>
    <t>Laufen ist …</t>
  </si>
  <si>
    <t>Alter</t>
  </si>
  <si>
    <t>Schüler w11</t>
  </si>
  <si>
    <t>Schüler w12</t>
  </si>
  <si>
    <t>Schüler w10</t>
  </si>
  <si>
    <t>Schüler w13</t>
  </si>
  <si>
    <t>Schüler m12</t>
  </si>
  <si>
    <t>Schüler m11</t>
  </si>
  <si>
    <t>Schüler m10</t>
  </si>
  <si>
    <t>Schüler m13</t>
  </si>
  <si>
    <t>danielrexer</t>
  </si>
  <si>
    <t>jasharexer</t>
  </si>
  <si>
    <t>Urkunde &amp; Zieleinlauf!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</si>
</sst>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:ss"/>
    <numFmt numFmtId="166" formatCode="[h]:mm:ss.0"/>
  </numFmts>
  <fonts count="12" x14ac:knownFonts="1">
    <font>
      <sz val="10"/>
      <name val="Arial"/>
    </font>
    <font>
      <b/>
      <sz val="8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theme="5" tint="-0.249977111117893"/>
      <name val="Arial"/>
      <family val="2"/>
    </font>
    <font>
      <sz val="8"/>
      <color theme="5" tint="-0.249977111117893"/>
      <name val="Courier New"/>
      <family val="3"/>
    </font>
    <font>
      <sz val="8"/>
      <color theme="1"/>
      <name val="Arial"/>
      <family val="2"/>
    </font>
    <font>
      <sz val="8"/>
      <color theme="1"/>
      <name val="Courier New"/>
      <family val="3"/>
    </font>
    <font>
      <sz val="10"/>
      <name val="Courier New"/>
      <family val="3"/>
    </font>
    <font>
      <u/>
      <sz val="10"/>
      <color theme="10"/>
      <name val="Arial"/>
    </font>
    <font>
      <u/>
      <sz val="8"/>
      <color theme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7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65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65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/>
    <xf numFmtId="1" fontId="7" fillId="0" borderId="0" xfId="0" applyNumberFormat="1" applyFont="1" applyAlignment="1">
      <alignment horizontal="center" vertical="top"/>
    </xf>
    <xf numFmtId="1" fontId="7" fillId="0" borderId="0" xfId="0" applyNumberFormat="1" applyFont="1"/>
    <xf numFmtId="164" fontId="7" fillId="0" borderId="0" xfId="0" applyNumberFormat="1" applyFont="1"/>
    <xf numFmtId="47" fontId="7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 vertical="top"/>
    </xf>
    <xf numFmtId="1" fontId="5" fillId="0" borderId="0" xfId="0" applyNumberFormat="1" applyFont="1"/>
    <xf numFmtId="164" fontId="5" fillId="0" borderId="0" xfId="0" applyNumberFormat="1" applyFont="1"/>
    <xf numFmtId="47" fontId="5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" fontId="7" fillId="0" borderId="0" xfId="0" applyNumberFormat="1" applyFont="1" applyAlignment="1">
      <alignment vertical="top"/>
    </xf>
    <xf numFmtId="1" fontId="5" fillId="0" borderId="0" xfId="0" applyNumberFormat="1" applyFont="1" applyAlignment="1">
      <alignment vertical="top"/>
    </xf>
    <xf numFmtId="0" fontId="8" fillId="0" borderId="0" xfId="0" applyFo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3" borderId="1" xfId="0" applyFont="1" applyFill="1" applyBorder="1" applyAlignment="1"/>
    <xf numFmtId="0" fontId="10" fillId="0" borderId="0" xfId="1" applyFont="1" applyAlignment="1">
      <alignment vertical="top"/>
    </xf>
    <xf numFmtId="0" fontId="11" fillId="0" borderId="0" xfId="0" applyFo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FFFF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1"/>
  <sheetViews>
    <sheetView tabSelected="1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ColWidth="9.140625" defaultRowHeight="13.5" x14ac:dyDescent="0.25"/>
  <cols>
    <col min="1" max="1" width="4.7109375" style="27" bestFit="1" customWidth="1"/>
    <col min="2" max="2" width="3.5703125" style="27" bestFit="1" customWidth="1"/>
    <col min="3" max="4" width="4.7109375" style="27" bestFit="1" customWidth="1"/>
    <col min="5" max="5" width="5.140625" style="27" bestFit="1" customWidth="1"/>
    <col min="6" max="6" width="9.28515625" bestFit="1" customWidth="1"/>
    <col min="7" max="7" width="12.5703125" bestFit="1" customWidth="1"/>
    <col min="8" max="8" width="5" style="27" bestFit="1" customWidth="1"/>
    <col min="9" max="9" width="5" style="27" customWidth="1"/>
    <col min="10" max="10" width="6.85546875" style="1" bestFit="1" customWidth="1"/>
    <col min="11" max="11" width="22.85546875" bestFit="1" customWidth="1"/>
    <col min="12" max="12" width="12.7109375" bestFit="1" customWidth="1"/>
    <col min="13" max="13" width="11.140625" style="1" customWidth="1"/>
    <col min="14" max="14" width="4.140625" bestFit="1" customWidth="1"/>
    <col min="15" max="15" width="4.42578125" bestFit="1" customWidth="1"/>
    <col min="16" max="16" width="4.5703125" bestFit="1" customWidth="1"/>
    <col min="17" max="17" width="7.140625" bestFit="1" customWidth="1"/>
    <col min="18" max="18" width="7.85546875" bestFit="1" customWidth="1"/>
    <col min="19" max="19" width="11.28515625" bestFit="1" customWidth="1"/>
    <col min="20" max="20" width="7.28515625" bestFit="1" customWidth="1"/>
    <col min="21" max="21" width="5.5703125" bestFit="1" customWidth="1"/>
    <col min="22" max="22" width="36.85546875" bestFit="1" customWidth="1"/>
    <col min="23" max="23" width="36.85546875" style="40" customWidth="1"/>
    <col min="24" max="24" width="4" bestFit="1" customWidth="1"/>
    <col min="25" max="25" width="19.85546875" bestFit="1" customWidth="1"/>
    <col min="26" max="26" width="17.5703125" bestFit="1" customWidth="1"/>
  </cols>
  <sheetData>
    <row r="1" spans="1:26" s="2" customFormat="1" ht="22.5" x14ac:dyDescent="0.2">
      <c r="A1" s="30" t="s">
        <v>279</v>
      </c>
      <c r="B1" s="31" t="s">
        <v>70</v>
      </c>
      <c r="C1" s="32" t="s">
        <v>0</v>
      </c>
      <c r="D1" s="31" t="s">
        <v>280</v>
      </c>
      <c r="E1" s="33" t="s">
        <v>281</v>
      </c>
      <c r="F1" s="33" t="s">
        <v>517</v>
      </c>
      <c r="G1" s="33" t="s">
        <v>518</v>
      </c>
      <c r="H1" s="33" t="s">
        <v>519</v>
      </c>
      <c r="I1" s="33" t="s">
        <v>536</v>
      </c>
      <c r="J1" s="33" t="s">
        <v>520</v>
      </c>
      <c r="K1" s="33" t="s">
        <v>1</v>
      </c>
      <c r="L1" s="33" t="s">
        <v>2</v>
      </c>
      <c r="M1" s="34" t="s">
        <v>521</v>
      </c>
      <c r="N1" s="33" t="s">
        <v>522</v>
      </c>
      <c r="O1" s="33" t="s">
        <v>523</v>
      </c>
      <c r="P1" s="33" t="s">
        <v>524</v>
      </c>
      <c r="Q1" s="33" t="s">
        <v>525</v>
      </c>
      <c r="R1" s="34" t="s">
        <v>526</v>
      </c>
      <c r="S1" s="34" t="s">
        <v>527</v>
      </c>
      <c r="T1" s="33" t="s">
        <v>528</v>
      </c>
      <c r="U1" s="33" t="s">
        <v>529</v>
      </c>
      <c r="V1" s="35" t="s">
        <v>535</v>
      </c>
      <c r="W1" s="35" t="s">
        <v>547</v>
      </c>
      <c r="X1" s="36" t="s">
        <v>530</v>
      </c>
      <c r="Y1" s="37" t="s">
        <v>531</v>
      </c>
      <c r="Z1" s="38" t="s">
        <v>532</v>
      </c>
    </row>
    <row r="2" spans="1:26" s="8" customFormat="1" ht="11.25" x14ac:dyDescent="0.2">
      <c r="A2" s="14">
        <v>1</v>
      </c>
      <c r="B2" s="14">
        <v>0.8</v>
      </c>
      <c r="C2" s="25">
        <v>1</v>
      </c>
      <c r="D2" s="14">
        <v>1</v>
      </c>
      <c r="E2" s="25">
        <v>188</v>
      </c>
      <c r="F2" s="9" t="s">
        <v>304</v>
      </c>
      <c r="G2" s="9" t="s">
        <v>303</v>
      </c>
      <c r="H2" s="25">
        <v>2006</v>
      </c>
      <c r="I2" s="25">
        <f t="shared" ref="I2:I33" si="0">2015-H2</f>
        <v>9</v>
      </c>
      <c r="J2" s="10" t="s">
        <v>533</v>
      </c>
      <c r="K2" s="11" t="s">
        <v>27</v>
      </c>
      <c r="L2" s="11" t="s">
        <v>28</v>
      </c>
      <c r="M2" s="15">
        <v>1</v>
      </c>
      <c r="N2" s="14"/>
      <c r="O2" s="14">
        <v>3</v>
      </c>
      <c r="P2" s="16">
        <v>10</v>
      </c>
      <c r="Q2" s="14">
        <v>7</v>
      </c>
      <c r="R2" s="17">
        <f t="shared" ref="R2:R33" si="1">N2*60*60+O2*60+P2+Q2/10</f>
        <v>190.7</v>
      </c>
      <c r="S2" s="18">
        <v>2.2071759259259258E-3</v>
      </c>
      <c r="T2" s="12">
        <f t="shared" ref="T2:T33" si="2">S2/B2</f>
        <v>2.758969907407407E-3</v>
      </c>
      <c r="U2" s="13">
        <f t="shared" ref="U2:U33" si="3">ROUND(3600/R2*B2,2)</f>
        <v>15.1</v>
      </c>
      <c r="V2" s="11"/>
      <c r="W2" s="39" t="str">
        <f>HYPERLINK(CONCATENATE("http://alb-nagold-enz-cup.de/wildbad/2015/",Z2))</f>
        <v>http://alb-nagold-enz-cup.de/wildbad/2015/josiashartmann</v>
      </c>
      <c r="X2" s="11">
        <v>120</v>
      </c>
      <c r="Y2" s="11" t="s">
        <v>9</v>
      </c>
      <c r="Z2" s="11" t="s">
        <v>29</v>
      </c>
    </row>
    <row r="3" spans="1:26" s="8" customFormat="1" ht="11.25" x14ac:dyDescent="0.2">
      <c r="A3" s="8">
        <v>2</v>
      </c>
      <c r="B3" s="8">
        <v>0.8</v>
      </c>
      <c r="C3" s="26">
        <v>2</v>
      </c>
      <c r="D3" s="8">
        <v>1</v>
      </c>
      <c r="E3" s="26">
        <v>219</v>
      </c>
      <c r="F3" s="3" t="s">
        <v>283</v>
      </c>
      <c r="G3" s="3" t="s">
        <v>282</v>
      </c>
      <c r="H3" s="26">
        <v>2006</v>
      </c>
      <c r="I3" s="25">
        <f t="shared" si="0"/>
        <v>9</v>
      </c>
      <c r="J3" s="4" t="s">
        <v>534</v>
      </c>
      <c r="K3" s="5" t="s">
        <v>3</v>
      </c>
      <c r="L3" s="5" t="s">
        <v>4</v>
      </c>
      <c r="M3" s="19">
        <v>1</v>
      </c>
      <c r="O3" s="8">
        <v>3</v>
      </c>
      <c r="P3" s="20">
        <v>25</v>
      </c>
      <c r="Q3" s="8">
        <v>0</v>
      </c>
      <c r="R3" s="21">
        <f t="shared" si="1"/>
        <v>205</v>
      </c>
      <c r="S3" s="22">
        <v>2.3726851851851851E-3</v>
      </c>
      <c r="T3" s="6">
        <f t="shared" si="2"/>
        <v>2.9658564814814812E-3</v>
      </c>
      <c r="U3" s="7">
        <f t="shared" si="3"/>
        <v>14.05</v>
      </c>
      <c r="V3" s="5"/>
      <c r="W3" s="39" t="str">
        <f t="shared" ref="W3:W66" si="4">HYPERLINK(CONCATENATE("http://alb-nagold-enz-cup.de/wildbad/2015/",Z3))</f>
        <v>http://alb-nagold-enz-cup.de/wildbad/2015/janabottesch</v>
      </c>
      <c r="X3" s="5">
        <v>110</v>
      </c>
      <c r="Y3" s="5" t="s">
        <v>9</v>
      </c>
      <c r="Z3" s="5" t="s">
        <v>6</v>
      </c>
    </row>
    <row r="4" spans="1:26" s="8" customFormat="1" ht="11.25" x14ac:dyDescent="0.2">
      <c r="A4" s="8">
        <v>3</v>
      </c>
      <c r="B4" s="8">
        <v>0.8</v>
      </c>
      <c r="C4" s="26">
        <v>3</v>
      </c>
      <c r="D4" s="8">
        <v>2</v>
      </c>
      <c r="E4" s="26">
        <v>199</v>
      </c>
      <c r="F4" s="3" t="s">
        <v>285</v>
      </c>
      <c r="G4" s="3" t="s">
        <v>284</v>
      </c>
      <c r="H4" s="26">
        <v>2006</v>
      </c>
      <c r="I4" s="26">
        <f t="shared" si="0"/>
        <v>9</v>
      </c>
      <c r="J4" s="4" t="s">
        <v>534</v>
      </c>
      <c r="K4" s="5" t="s">
        <v>7</v>
      </c>
      <c r="L4" s="5" t="s">
        <v>4</v>
      </c>
      <c r="M4" s="19">
        <v>2</v>
      </c>
      <c r="O4" s="8">
        <v>3</v>
      </c>
      <c r="P4" s="20">
        <v>29</v>
      </c>
      <c r="Q4" s="8">
        <v>3</v>
      </c>
      <c r="R4" s="21">
        <f t="shared" si="1"/>
        <v>209.3</v>
      </c>
      <c r="S4" s="22">
        <v>2.4224537037037036E-3</v>
      </c>
      <c r="T4" s="6">
        <f t="shared" si="2"/>
        <v>3.0280671296296293E-3</v>
      </c>
      <c r="U4" s="7">
        <f t="shared" si="3"/>
        <v>13.76</v>
      </c>
      <c r="V4" s="5" t="s">
        <v>8</v>
      </c>
      <c r="W4" s="39" t="str">
        <f t="shared" si="4"/>
        <v>http://alb-nagold-enz-cup.de/wildbad/2015/emmaschmid</v>
      </c>
      <c r="X4" s="5">
        <v>68</v>
      </c>
      <c r="Y4" s="5" t="s">
        <v>9</v>
      </c>
      <c r="Z4" s="5" t="s">
        <v>10</v>
      </c>
    </row>
    <row r="5" spans="1:26" s="8" customFormat="1" ht="11.25" x14ac:dyDescent="0.2">
      <c r="A5" s="14">
        <v>4</v>
      </c>
      <c r="B5" s="14">
        <v>0.8</v>
      </c>
      <c r="C5" s="25">
        <v>4</v>
      </c>
      <c r="D5" s="14">
        <v>2</v>
      </c>
      <c r="E5" s="25">
        <v>194</v>
      </c>
      <c r="F5" s="9" t="s">
        <v>306</v>
      </c>
      <c r="G5" s="9" t="s">
        <v>305</v>
      </c>
      <c r="H5" s="25">
        <v>2007</v>
      </c>
      <c r="I5" s="25">
        <f t="shared" si="0"/>
        <v>8</v>
      </c>
      <c r="J5" s="10" t="s">
        <v>533</v>
      </c>
      <c r="K5" s="11" t="s">
        <v>7</v>
      </c>
      <c r="L5" s="11" t="s">
        <v>30</v>
      </c>
      <c r="M5" s="15">
        <v>1</v>
      </c>
      <c r="N5" s="14"/>
      <c r="O5" s="14">
        <v>3</v>
      </c>
      <c r="P5" s="16">
        <v>31</v>
      </c>
      <c r="Q5" s="14">
        <v>8</v>
      </c>
      <c r="R5" s="17">
        <f t="shared" si="1"/>
        <v>211.8</v>
      </c>
      <c r="S5" s="18">
        <v>2.4513888888888888E-3</v>
      </c>
      <c r="T5" s="12">
        <f t="shared" si="2"/>
        <v>3.0642361111111109E-3</v>
      </c>
      <c r="U5" s="13">
        <f t="shared" si="3"/>
        <v>13.6</v>
      </c>
      <c r="V5" s="11" t="s">
        <v>8</v>
      </c>
      <c r="W5" s="39" t="str">
        <f t="shared" si="4"/>
        <v>http://alb-nagold-enz-cup.de/wildbad/2015/tobiasdonath</v>
      </c>
      <c r="X5" s="11">
        <v>63</v>
      </c>
      <c r="Y5" s="11" t="s">
        <v>9</v>
      </c>
      <c r="Z5" s="11" t="s">
        <v>31</v>
      </c>
    </row>
    <row r="6" spans="1:26" s="8" customFormat="1" ht="11.25" x14ac:dyDescent="0.2">
      <c r="A6" s="14">
        <v>5</v>
      </c>
      <c r="B6" s="14">
        <v>0.8</v>
      </c>
      <c r="C6" s="25">
        <v>5</v>
      </c>
      <c r="D6" s="14">
        <v>3</v>
      </c>
      <c r="E6" s="25">
        <v>189</v>
      </c>
      <c r="F6" s="9" t="s">
        <v>308</v>
      </c>
      <c r="G6" s="9" t="s">
        <v>307</v>
      </c>
      <c r="H6" s="25">
        <v>2007</v>
      </c>
      <c r="I6" s="25">
        <f t="shared" si="0"/>
        <v>8</v>
      </c>
      <c r="J6" s="10" t="s">
        <v>533</v>
      </c>
      <c r="K6" s="11" t="s">
        <v>18</v>
      </c>
      <c r="L6" s="11" t="s">
        <v>30</v>
      </c>
      <c r="M6" s="15">
        <v>2</v>
      </c>
      <c r="N6" s="14"/>
      <c r="O6" s="14">
        <v>3</v>
      </c>
      <c r="P6" s="16">
        <v>32</v>
      </c>
      <c r="Q6" s="14">
        <v>1</v>
      </c>
      <c r="R6" s="17">
        <f t="shared" si="1"/>
        <v>212.1</v>
      </c>
      <c r="S6" s="18">
        <v>2.4548611111111112E-3</v>
      </c>
      <c r="T6" s="12">
        <f t="shared" si="2"/>
        <v>3.0685763888888889E-3</v>
      </c>
      <c r="U6" s="13">
        <f t="shared" si="3"/>
        <v>13.58</v>
      </c>
      <c r="V6" s="11" t="s">
        <v>8</v>
      </c>
      <c r="W6" s="39" t="str">
        <f t="shared" si="4"/>
        <v>http://alb-nagold-enz-cup.de/wildbad/2015/linuseissler</v>
      </c>
      <c r="X6" s="11">
        <v>77</v>
      </c>
      <c r="Y6" s="11" t="s">
        <v>9</v>
      </c>
      <c r="Z6" s="11" t="s">
        <v>32</v>
      </c>
    </row>
    <row r="7" spans="1:26" s="8" customFormat="1" ht="11.25" x14ac:dyDescent="0.2">
      <c r="A7" s="14">
        <v>6</v>
      </c>
      <c r="B7" s="14">
        <v>0.8</v>
      </c>
      <c r="C7" s="25">
        <v>6</v>
      </c>
      <c r="D7" s="14">
        <v>4</v>
      </c>
      <c r="E7" s="25">
        <v>193</v>
      </c>
      <c r="F7" s="9" t="s">
        <v>309</v>
      </c>
      <c r="G7" s="9" t="s">
        <v>305</v>
      </c>
      <c r="H7" s="25">
        <v>2009</v>
      </c>
      <c r="I7" s="25">
        <f t="shared" si="0"/>
        <v>6</v>
      </c>
      <c r="J7" s="10" t="s">
        <v>533</v>
      </c>
      <c r="K7" s="11" t="s">
        <v>7</v>
      </c>
      <c r="L7" s="11" t="s">
        <v>33</v>
      </c>
      <c r="M7" s="15">
        <v>1</v>
      </c>
      <c r="N7" s="14"/>
      <c r="O7" s="14">
        <v>3</v>
      </c>
      <c r="P7" s="16">
        <v>35</v>
      </c>
      <c r="Q7" s="14">
        <v>1</v>
      </c>
      <c r="R7" s="17">
        <f t="shared" si="1"/>
        <v>215.1</v>
      </c>
      <c r="S7" s="18">
        <v>2.4895833333333332E-3</v>
      </c>
      <c r="T7" s="12">
        <f t="shared" si="2"/>
        <v>3.1119791666666665E-3</v>
      </c>
      <c r="U7" s="13">
        <f t="shared" si="3"/>
        <v>13.39</v>
      </c>
      <c r="V7" s="11" t="s">
        <v>8</v>
      </c>
      <c r="W7" s="39" t="str">
        <f t="shared" si="4"/>
        <v>http://alb-nagold-enz-cup.de/wildbad/2015/thomasdonath</v>
      </c>
      <c r="X7" s="11">
        <v>62</v>
      </c>
      <c r="Y7" s="11" t="s">
        <v>9</v>
      </c>
      <c r="Z7" s="11" t="s">
        <v>34</v>
      </c>
    </row>
    <row r="8" spans="1:26" s="8" customFormat="1" ht="11.25" x14ac:dyDescent="0.2">
      <c r="A8" s="14">
        <v>7</v>
      </c>
      <c r="B8" s="14">
        <v>0.8</v>
      </c>
      <c r="C8" s="25">
        <v>7</v>
      </c>
      <c r="D8" s="14">
        <v>5</v>
      </c>
      <c r="E8" s="25">
        <v>191</v>
      </c>
      <c r="F8" s="9" t="s">
        <v>311</v>
      </c>
      <c r="G8" s="9" t="s">
        <v>310</v>
      </c>
      <c r="H8" s="25">
        <v>2008</v>
      </c>
      <c r="I8" s="25">
        <f t="shared" si="0"/>
        <v>7</v>
      </c>
      <c r="J8" s="10" t="s">
        <v>533</v>
      </c>
      <c r="K8" s="11" t="s">
        <v>35</v>
      </c>
      <c r="L8" s="11" t="s">
        <v>36</v>
      </c>
      <c r="M8" s="15">
        <v>1</v>
      </c>
      <c r="N8" s="14"/>
      <c r="O8" s="14">
        <v>3</v>
      </c>
      <c r="P8" s="16">
        <v>35</v>
      </c>
      <c r="Q8" s="14">
        <v>6</v>
      </c>
      <c r="R8" s="17">
        <f t="shared" si="1"/>
        <v>215.6</v>
      </c>
      <c r="S8" s="18">
        <v>2.4953703703703705E-3</v>
      </c>
      <c r="T8" s="12">
        <f t="shared" si="2"/>
        <v>3.119212962962963E-3</v>
      </c>
      <c r="U8" s="13">
        <f t="shared" si="3"/>
        <v>13.36</v>
      </c>
      <c r="V8" s="11" t="s">
        <v>8</v>
      </c>
      <c r="W8" s="39" t="str">
        <f t="shared" si="4"/>
        <v>http://alb-nagold-enz-cup.de/wildbad/2015/mariusgekeler</v>
      </c>
      <c r="X8" s="11">
        <v>143</v>
      </c>
      <c r="Y8" s="11" t="s">
        <v>9</v>
      </c>
      <c r="Z8" s="11" t="s">
        <v>37</v>
      </c>
    </row>
    <row r="9" spans="1:26" s="8" customFormat="1" ht="11.25" x14ac:dyDescent="0.2">
      <c r="A9" s="14">
        <v>8</v>
      </c>
      <c r="B9" s="14">
        <v>0.8</v>
      </c>
      <c r="C9" s="25">
        <v>8</v>
      </c>
      <c r="D9" s="14">
        <v>6</v>
      </c>
      <c r="E9" s="25">
        <v>225</v>
      </c>
      <c r="F9" s="9" t="s">
        <v>313</v>
      </c>
      <c r="G9" s="9" t="s">
        <v>312</v>
      </c>
      <c r="H9" s="25">
        <v>2006</v>
      </c>
      <c r="I9" s="25">
        <f t="shared" si="0"/>
        <v>9</v>
      </c>
      <c r="J9" s="10" t="s">
        <v>533</v>
      </c>
      <c r="K9" s="11" t="s">
        <v>7</v>
      </c>
      <c r="L9" s="11" t="s">
        <v>28</v>
      </c>
      <c r="M9" s="15">
        <v>2</v>
      </c>
      <c r="N9" s="14"/>
      <c r="O9" s="14">
        <v>3</v>
      </c>
      <c r="P9" s="16">
        <v>38</v>
      </c>
      <c r="Q9" s="14">
        <v>2</v>
      </c>
      <c r="R9" s="17">
        <f t="shared" si="1"/>
        <v>218.2</v>
      </c>
      <c r="S9" s="18">
        <v>2.5254629629629629E-3</v>
      </c>
      <c r="T9" s="12">
        <f t="shared" si="2"/>
        <v>3.1568287037037034E-3</v>
      </c>
      <c r="U9" s="13">
        <f t="shared" si="3"/>
        <v>13.2</v>
      </c>
      <c r="V9" s="11"/>
      <c r="W9" s="39" t="str">
        <f t="shared" si="4"/>
        <v>http://alb-nagold-enz-cup.de/wildbad/2015/lukasbetzelt</v>
      </c>
      <c r="X9" s="11"/>
      <c r="Y9" s="11" t="s">
        <v>9</v>
      </c>
      <c r="Z9" s="11" t="s">
        <v>38</v>
      </c>
    </row>
    <row r="10" spans="1:26" s="8" customFormat="1" ht="11.25" x14ac:dyDescent="0.2">
      <c r="A10" s="8">
        <v>9</v>
      </c>
      <c r="B10" s="8">
        <v>0.8</v>
      </c>
      <c r="C10" s="26">
        <v>9</v>
      </c>
      <c r="D10" s="8">
        <v>3</v>
      </c>
      <c r="E10" s="26">
        <v>198</v>
      </c>
      <c r="F10" s="3" t="s">
        <v>287</v>
      </c>
      <c r="G10" s="3" t="s">
        <v>286</v>
      </c>
      <c r="H10" s="26">
        <v>2007</v>
      </c>
      <c r="I10" s="26">
        <f t="shared" si="0"/>
        <v>8</v>
      </c>
      <c r="J10" s="4" t="s">
        <v>534</v>
      </c>
      <c r="K10" s="5" t="s">
        <v>7</v>
      </c>
      <c r="L10" s="5" t="s">
        <v>11</v>
      </c>
      <c r="M10" s="19">
        <v>1</v>
      </c>
      <c r="O10" s="8">
        <v>3</v>
      </c>
      <c r="P10" s="20">
        <v>39</v>
      </c>
      <c r="Q10" s="8">
        <v>1</v>
      </c>
      <c r="R10" s="21">
        <f t="shared" si="1"/>
        <v>219.1</v>
      </c>
      <c r="S10" s="22">
        <v>2.5358796296296297E-3</v>
      </c>
      <c r="T10" s="6">
        <f t="shared" si="2"/>
        <v>3.169849537037037E-3</v>
      </c>
      <c r="U10" s="7">
        <f t="shared" si="3"/>
        <v>13.14</v>
      </c>
      <c r="V10" s="5" t="s">
        <v>8</v>
      </c>
      <c r="W10" s="39" t="str">
        <f t="shared" si="4"/>
        <v>http://alb-nagold-enz-cup.de/wildbad/2015/fionaschmauder</v>
      </c>
      <c r="X10" s="5">
        <v>60</v>
      </c>
      <c r="Y10" s="5" t="s">
        <v>9</v>
      </c>
      <c r="Z10" s="5" t="s">
        <v>12</v>
      </c>
    </row>
    <row r="11" spans="1:26" s="8" customFormat="1" ht="11.25" x14ac:dyDescent="0.2">
      <c r="A11" s="8">
        <v>10</v>
      </c>
      <c r="B11" s="8">
        <v>0.8</v>
      </c>
      <c r="C11" s="26">
        <v>10</v>
      </c>
      <c r="D11" s="8">
        <v>4</v>
      </c>
      <c r="E11" s="26">
        <v>202</v>
      </c>
      <c r="F11" s="3" t="s">
        <v>289</v>
      </c>
      <c r="G11" s="3" t="s">
        <v>288</v>
      </c>
      <c r="H11" s="26">
        <v>2006</v>
      </c>
      <c r="I11" s="26">
        <f t="shared" si="0"/>
        <v>9</v>
      </c>
      <c r="J11" s="4" t="s">
        <v>534</v>
      </c>
      <c r="K11" s="5" t="s">
        <v>13</v>
      </c>
      <c r="L11" s="5" t="s">
        <v>4</v>
      </c>
      <c r="M11" s="19">
        <v>3</v>
      </c>
      <c r="O11" s="8">
        <v>3</v>
      </c>
      <c r="P11" s="20">
        <v>42</v>
      </c>
      <c r="Q11" s="8">
        <v>9</v>
      </c>
      <c r="R11" s="21">
        <f t="shared" si="1"/>
        <v>222.9</v>
      </c>
      <c r="S11" s="22">
        <v>2.5798611111111109E-3</v>
      </c>
      <c r="T11" s="6">
        <f t="shared" si="2"/>
        <v>3.2248263888888886E-3</v>
      </c>
      <c r="U11" s="7">
        <f t="shared" si="3"/>
        <v>12.92</v>
      </c>
      <c r="V11" s="5" t="s">
        <v>14</v>
      </c>
      <c r="W11" s="39" t="str">
        <f t="shared" si="4"/>
        <v>http://alb-nagold-enz-cup.de/wildbad/2015/chiaramoll</v>
      </c>
      <c r="X11" s="5">
        <v>44</v>
      </c>
      <c r="Y11" s="5" t="s">
        <v>9</v>
      </c>
      <c r="Z11" s="5" t="s">
        <v>15</v>
      </c>
    </row>
    <row r="12" spans="1:26" s="8" customFormat="1" ht="11.25" x14ac:dyDescent="0.2">
      <c r="A12" s="8">
        <v>11</v>
      </c>
      <c r="B12" s="8">
        <v>0.8</v>
      </c>
      <c r="C12" s="26">
        <v>11</v>
      </c>
      <c r="D12" s="8">
        <v>5</v>
      </c>
      <c r="E12" s="26">
        <v>195</v>
      </c>
      <c r="F12" s="3" t="s">
        <v>291</v>
      </c>
      <c r="G12" s="3" t="s">
        <v>290</v>
      </c>
      <c r="H12" s="26">
        <v>2008</v>
      </c>
      <c r="I12" s="26">
        <f t="shared" si="0"/>
        <v>7</v>
      </c>
      <c r="J12" s="4" t="s">
        <v>534</v>
      </c>
      <c r="K12" s="5" t="s">
        <v>7</v>
      </c>
      <c r="L12" s="5" t="s">
        <v>16</v>
      </c>
      <c r="M12" s="19">
        <v>1</v>
      </c>
      <c r="O12" s="8">
        <v>3</v>
      </c>
      <c r="P12" s="20">
        <v>44</v>
      </c>
      <c r="Q12" s="8">
        <v>3</v>
      </c>
      <c r="R12" s="21">
        <f t="shared" si="1"/>
        <v>224.3</v>
      </c>
      <c r="S12" s="22">
        <v>2.5960648148148145E-3</v>
      </c>
      <c r="T12" s="6">
        <f t="shared" si="2"/>
        <v>3.2450810185185178E-3</v>
      </c>
      <c r="U12" s="7">
        <f t="shared" si="3"/>
        <v>12.84</v>
      </c>
      <c r="V12" s="5" t="s">
        <v>8</v>
      </c>
      <c r="W12" s="39" t="str">
        <f t="shared" si="4"/>
        <v>http://alb-nagold-enz-cup.de/wildbad/2015/leajocubeit</v>
      </c>
      <c r="X12" s="5">
        <v>70</v>
      </c>
      <c r="Y12" s="5" t="s">
        <v>9</v>
      </c>
      <c r="Z12" s="5" t="s">
        <v>17</v>
      </c>
    </row>
    <row r="13" spans="1:26" s="8" customFormat="1" ht="11.25" x14ac:dyDescent="0.2">
      <c r="A13" s="8">
        <v>12</v>
      </c>
      <c r="B13" s="8">
        <v>0.8</v>
      </c>
      <c r="C13" s="26">
        <v>12</v>
      </c>
      <c r="D13" s="8">
        <v>6</v>
      </c>
      <c r="E13" s="26">
        <v>190</v>
      </c>
      <c r="F13" s="3" t="s">
        <v>293</v>
      </c>
      <c r="G13" s="3" t="s">
        <v>292</v>
      </c>
      <c r="H13" s="26">
        <v>2007</v>
      </c>
      <c r="I13" s="26">
        <f t="shared" si="0"/>
        <v>8</v>
      </c>
      <c r="J13" s="4" t="s">
        <v>534</v>
      </c>
      <c r="K13" s="5" t="s">
        <v>18</v>
      </c>
      <c r="L13" s="5" t="s">
        <v>11</v>
      </c>
      <c r="M13" s="19">
        <v>2</v>
      </c>
      <c r="O13" s="8">
        <v>3</v>
      </c>
      <c r="P13" s="20">
        <v>52</v>
      </c>
      <c r="Q13" s="8">
        <v>5</v>
      </c>
      <c r="R13" s="21">
        <f t="shared" si="1"/>
        <v>232.5</v>
      </c>
      <c r="S13" s="22">
        <v>2.6909722222222226E-3</v>
      </c>
      <c r="T13" s="6">
        <f t="shared" si="2"/>
        <v>3.363715277777778E-3</v>
      </c>
      <c r="U13" s="7">
        <f t="shared" si="3"/>
        <v>12.39</v>
      </c>
      <c r="V13" s="5" t="s">
        <v>8</v>
      </c>
      <c r="W13" s="39" t="str">
        <f t="shared" si="4"/>
        <v>http://alb-nagold-enz-cup.de/wildbad/2015/julekeppler</v>
      </c>
      <c r="X13" s="5">
        <v>129</v>
      </c>
      <c r="Y13" s="5" t="s">
        <v>9</v>
      </c>
      <c r="Z13" s="5" t="s">
        <v>19</v>
      </c>
    </row>
    <row r="14" spans="1:26" s="8" customFormat="1" ht="11.25" x14ac:dyDescent="0.2">
      <c r="A14" s="8">
        <v>13</v>
      </c>
      <c r="B14" s="8">
        <v>0.8</v>
      </c>
      <c r="C14" s="26">
        <v>13</v>
      </c>
      <c r="D14" s="8">
        <v>7</v>
      </c>
      <c r="E14" s="26">
        <v>200</v>
      </c>
      <c r="F14" s="3" t="s">
        <v>295</v>
      </c>
      <c r="G14" s="3" t="s">
        <v>294</v>
      </c>
      <c r="H14" s="26">
        <v>2008</v>
      </c>
      <c r="I14" s="26">
        <f t="shared" si="0"/>
        <v>7</v>
      </c>
      <c r="J14" s="4" t="s">
        <v>534</v>
      </c>
      <c r="K14" s="5" t="s">
        <v>7</v>
      </c>
      <c r="L14" s="5" t="s">
        <v>16</v>
      </c>
      <c r="M14" s="19">
        <v>2</v>
      </c>
      <c r="O14" s="8">
        <v>4</v>
      </c>
      <c r="P14" s="20">
        <v>1</v>
      </c>
      <c r="Q14" s="8">
        <v>5</v>
      </c>
      <c r="R14" s="21">
        <f t="shared" si="1"/>
        <v>241.5</v>
      </c>
      <c r="S14" s="22">
        <v>2.7951388888888891E-3</v>
      </c>
      <c r="T14" s="6">
        <f t="shared" si="2"/>
        <v>3.4939236111111113E-3</v>
      </c>
      <c r="U14" s="7">
        <f t="shared" si="3"/>
        <v>11.93</v>
      </c>
      <c r="V14" s="5" t="s">
        <v>8</v>
      </c>
      <c r="W14" s="39" t="str">
        <f t="shared" si="4"/>
        <v>http://alb-nagold-enz-cup.de/wildbad/2015/fannyschulze</v>
      </c>
      <c r="X14" s="5">
        <v>72</v>
      </c>
      <c r="Y14" s="5" t="s">
        <v>9</v>
      </c>
      <c r="Z14" s="5" t="s">
        <v>20</v>
      </c>
    </row>
    <row r="15" spans="1:26" s="8" customFormat="1" ht="11.25" x14ac:dyDescent="0.2">
      <c r="A15" s="14">
        <v>14</v>
      </c>
      <c r="B15" s="14">
        <v>0.8</v>
      </c>
      <c r="C15" s="25">
        <v>14</v>
      </c>
      <c r="D15" s="14">
        <v>7</v>
      </c>
      <c r="E15" s="25">
        <v>224</v>
      </c>
      <c r="F15" s="9" t="s">
        <v>311</v>
      </c>
      <c r="G15" s="9" t="s">
        <v>312</v>
      </c>
      <c r="H15" s="25">
        <v>2008</v>
      </c>
      <c r="I15" s="25">
        <f t="shared" si="0"/>
        <v>7</v>
      </c>
      <c r="J15" s="10" t="s">
        <v>533</v>
      </c>
      <c r="K15" s="11" t="s">
        <v>7</v>
      </c>
      <c r="L15" s="11" t="s">
        <v>36</v>
      </c>
      <c r="M15" s="15">
        <v>2</v>
      </c>
      <c r="N15" s="14"/>
      <c r="O15" s="14">
        <v>4</v>
      </c>
      <c r="P15" s="16">
        <v>9</v>
      </c>
      <c r="Q15" s="14">
        <v>8</v>
      </c>
      <c r="R15" s="17">
        <f t="shared" si="1"/>
        <v>249.8</v>
      </c>
      <c r="S15" s="18">
        <v>2.8912037037037036E-3</v>
      </c>
      <c r="T15" s="12">
        <f t="shared" si="2"/>
        <v>3.6140046296296293E-3</v>
      </c>
      <c r="U15" s="13">
        <f t="shared" si="3"/>
        <v>11.53</v>
      </c>
      <c r="V15" s="11"/>
      <c r="W15" s="39" t="str">
        <f t="shared" si="4"/>
        <v>http://alb-nagold-enz-cup.de/wildbad/2015/mariusbetzelt</v>
      </c>
      <c r="X15" s="11"/>
      <c r="Y15" s="11" t="s">
        <v>9</v>
      </c>
      <c r="Z15" s="11" t="s">
        <v>39</v>
      </c>
    </row>
    <row r="16" spans="1:26" s="8" customFormat="1" ht="11.25" x14ac:dyDescent="0.2">
      <c r="A16" s="8">
        <v>15</v>
      </c>
      <c r="B16" s="8">
        <v>0.8</v>
      </c>
      <c r="C16" s="26">
        <v>15</v>
      </c>
      <c r="D16" s="8">
        <v>8</v>
      </c>
      <c r="E16" s="26">
        <v>230</v>
      </c>
      <c r="F16" s="3" t="s">
        <v>297</v>
      </c>
      <c r="G16" s="3" t="s">
        <v>296</v>
      </c>
      <c r="H16" s="26">
        <v>2006</v>
      </c>
      <c r="I16" s="26">
        <f t="shared" si="0"/>
        <v>9</v>
      </c>
      <c r="J16" s="4" t="s">
        <v>534</v>
      </c>
      <c r="K16" s="5" t="s">
        <v>21</v>
      </c>
      <c r="L16" s="5" t="s">
        <v>4</v>
      </c>
      <c r="M16" s="19">
        <v>4</v>
      </c>
      <c r="O16" s="8">
        <v>4</v>
      </c>
      <c r="P16" s="20">
        <v>10</v>
      </c>
      <c r="Q16" s="8">
        <v>3</v>
      </c>
      <c r="R16" s="21">
        <f t="shared" si="1"/>
        <v>250.3</v>
      </c>
      <c r="S16" s="22">
        <v>2.8969907407407412E-3</v>
      </c>
      <c r="T16" s="6">
        <f t="shared" si="2"/>
        <v>3.6212384259259262E-3</v>
      </c>
      <c r="U16" s="7">
        <f t="shared" si="3"/>
        <v>11.51</v>
      </c>
      <c r="V16" s="5"/>
      <c r="W16" s="39" t="str">
        <f t="shared" si="4"/>
        <v>http://alb-nagold-enz-cup.de/wildbad/2015/annaneumann</v>
      </c>
      <c r="X16" s="5"/>
      <c r="Y16" s="5" t="s">
        <v>9</v>
      </c>
      <c r="Z16" s="5" t="s">
        <v>22</v>
      </c>
    </row>
    <row r="17" spans="1:26" s="8" customFormat="1" ht="11.25" x14ac:dyDescent="0.2">
      <c r="A17" s="14">
        <v>16</v>
      </c>
      <c r="B17" s="14">
        <v>0.8</v>
      </c>
      <c r="C17" s="25">
        <v>16</v>
      </c>
      <c r="D17" s="14">
        <v>8</v>
      </c>
      <c r="E17" s="25">
        <v>196</v>
      </c>
      <c r="F17" s="9" t="s">
        <v>315</v>
      </c>
      <c r="G17" s="9" t="s">
        <v>314</v>
      </c>
      <c r="H17" s="25">
        <v>2009</v>
      </c>
      <c r="I17" s="25">
        <f t="shared" si="0"/>
        <v>6</v>
      </c>
      <c r="J17" s="10" t="s">
        <v>533</v>
      </c>
      <c r="K17" s="11" t="s">
        <v>7</v>
      </c>
      <c r="L17" s="11" t="s">
        <v>33</v>
      </c>
      <c r="M17" s="15">
        <v>2</v>
      </c>
      <c r="N17" s="14"/>
      <c r="O17" s="14">
        <v>4</v>
      </c>
      <c r="P17" s="16">
        <v>12</v>
      </c>
      <c r="Q17" s="14">
        <v>1</v>
      </c>
      <c r="R17" s="17">
        <f t="shared" si="1"/>
        <v>252.1</v>
      </c>
      <c r="S17" s="18">
        <v>2.917824074074074E-3</v>
      </c>
      <c r="T17" s="12">
        <f t="shared" si="2"/>
        <v>3.6472800925925922E-3</v>
      </c>
      <c r="U17" s="13">
        <f t="shared" si="3"/>
        <v>11.42</v>
      </c>
      <c r="V17" s="11" t="s">
        <v>8</v>
      </c>
      <c r="W17" s="39" t="str">
        <f t="shared" si="4"/>
        <v>http://alb-nagold-enz-cup.de/wildbad/2015/nilsmaag</v>
      </c>
      <c r="X17" s="11">
        <v>65</v>
      </c>
      <c r="Y17" s="11" t="s">
        <v>9</v>
      </c>
      <c r="Z17" s="11" t="s">
        <v>40</v>
      </c>
    </row>
    <row r="18" spans="1:26" s="8" customFormat="1" ht="11.25" x14ac:dyDescent="0.2">
      <c r="A18" s="8">
        <v>17</v>
      </c>
      <c r="B18" s="8">
        <v>0.8</v>
      </c>
      <c r="C18" s="26">
        <v>17</v>
      </c>
      <c r="D18" s="8">
        <v>9</v>
      </c>
      <c r="E18" s="26">
        <v>197</v>
      </c>
      <c r="F18" s="3" t="s">
        <v>299</v>
      </c>
      <c r="G18" s="3" t="s">
        <v>298</v>
      </c>
      <c r="H18" s="26">
        <v>2010</v>
      </c>
      <c r="I18" s="26">
        <f t="shared" si="0"/>
        <v>5</v>
      </c>
      <c r="J18" s="4" t="s">
        <v>534</v>
      </c>
      <c r="K18" s="5" t="s">
        <v>7</v>
      </c>
      <c r="L18" s="5" t="s">
        <v>23</v>
      </c>
      <c r="M18" s="19">
        <v>1</v>
      </c>
      <c r="O18" s="8">
        <v>4</v>
      </c>
      <c r="P18" s="20">
        <v>20</v>
      </c>
      <c r="Q18" s="8">
        <v>2</v>
      </c>
      <c r="R18" s="21">
        <f t="shared" si="1"/>
        <v>260.2</v>
      </c>
      <c r="S18" s="22">
        <v>3.0115740740740745E-3</v>
      </c>
      <c r="T18" s="6">
        <f t="shared" si="2"/>
        <v>3.7644675925925931E-3</v>
      </c>
      <c r="U18" s="7">
        <f t="shared" si="3"/>
        <v>11.07</v>
      </c>
      <c r="V18" s="5" t="s">
        <v>8</v>
      </c>
      <c r="W18" s="39" t="str">
        <f t="shared" si="4"/>
        <v>http://alb-nagold-enz-cup.de/wildbad/2015/sophierosovits</v>
      </c>
      <c r="X18" s="5">
        <v>100</v>
      </c>
      <c r="Y18" s="5" t="s">
        <v>9</v>
      </c>
      <c r="Z18" s="5" t="s">
        <v>24</v>
      </c>
    </row>
    <row r="19" spans="1:26" s="8" customFormat="1" ht="11.25" x14ac:dyDescent="0.2">
      <c r="A19" s="14">
        <v>18</v>
      </c>
      <c r="B19" s="14">
        <v>0.8</v>
      </c>
      <c r="C19" s="25">
        <v>18</v>
      </c>
      <c r="D19" s="14">
        <v>9</v>
      </c>
      <c r="E19" s="25">
        <v>192</v>
      </c>
      <c r="F19" s="9" t="s">
        <v>317</v>
      </c>
      <c r="G19" s="9" t="s">
        <v>316</v>
      </c>
      <c r="H19" s="25">
        <v>2009</v>
      </c>
      <c r="I19" s="25">
        <f t="shared" si="0"/>
        <v>6</v>
      </c>
      <c r="J19" s="10" t="s">
        <v>533</v>
      </c>
      <c r="K19" s="11" t="s">
        <v>7</v>
      </c>
      <c r="L19" s="11" t="s">
        <v>33</v>
      </c>
      <c r="M19" s="15">
        <v>3</v>
      </c>
      <c r="N19" s="14"/>
      <c r="O19" s="14">
        <v>4</v>
      </c>
      <c r="P19" s="16">
        <v>22</v>
      </c>
      <c r="Q19" s="14">
        <v>3</v>
      </c>
      <c r="R19" s="17">
        <f t="shared" si="1"/>
        <v>262.3</v>
      </c>
      <c r="S19" s="18">
        <v>3.0358796296296297E-3</v>
      </c>
      <c r="T19" s="12">
        <f t="shared" si="2"/>
        <v>3.7948495370370371E-3</v>
      </c>
      <c r="U19" s="13">
        <f t="shared" si="3"/>
        <v>10.98</v>
      </c>
      <c r="V19" s="11" t="s">
        <v>8</v>
      </c>
      <c r="W19" s="39" t="str">
        <f t="shared" si="4"/>
        <v>http://alb-nagold-enz-cup.de/wildbad/2015/felixdeutschmann</v>
      </c>
      <c r="X19" s="11">
        <v>64</v>
      </c>
      <c r="Y19" s="11" t="s">
        <v>9</v>
      </c>
      <c r="Z19" s="11" t="s">
        <v>41</v>
      </c>
    </row>
    <row r="20" spans="1:26" s="8" customFormat="1" ht="11.25" x14ac:dyDescent="0.2">
      <c r="A20" s="8">
        <v>19</v>
      </c>
      <c r="B20" s="8">
        <v>0.8</v>
      </c>
      <c r="C20" s="26">
        <v>19</v>
      </c>
      <c r="D20" s="8">
        <v>10</v>
      </c>
      <c r="E20" s="26">
        <v>201</v>
      </c>
      <c r="F20" s="3" t="s">
        <v>301</v>
      </c>
      <c r="G20" s="3" t="s">
        <v>300</v>
      </c>
      <c r="H20" s="26">
        <v>2007</v>
      </c>
      <c r="I20" s="26">
        <f t="shared" si="0"/>
        <v>8</v>
      </c>
      <c r="J20" s="4" t="s">
        <v>534</v>
      </c>
      <c r="K20" s="5" t="s">
        <v>7</v>
      </c>
      <c r="L20" s="5" t="s">
        <v>11</v>
      </c>
      <c r="M20" s="19">
        <v>3</v>
      </c>
      <c r="O20" s="8">
        <v>4</v>
      </c>
      <c r="P20" s="20">
        <v>24</v>
      </c>
      <c r="Q20" s="8">
        <v>8</v>
      </c>
      <c r="R20" s="21">
        <f t="shared" si="1"/>
        <v>264.8</v>
      </c>
      <c r="S20" s="22">
        <v>3.0648148148148149E-3</v>
      </c>
      <c r="T20" s="6">
        <f t="shared" si="2"/>
        <v>3.8310185185185183E-3</v>
      </c>
      <c r="U20" s="7">
        <f t="shared" si="3"/>
        <v>10.88</v>
      </c>
      <c r="V20" s="5" t="s">
        <v>8</v>
      </c>
      <c r="W20" s="39" t="str">
        <f t="shared" si="4"/>
        <v>http://alb-nagold-enz-cup.de/wildbad/2015/ninatubach</v>
      </c>
      <c r="X20" s="5">
        <v>59</v>
      </c>
      <c r="Y20" s="5" t="s">
        <v>9</v>
      </c>
      <c r="Z20" s="5" t="s">
        <v>25</v>
      </c>
    </row>
    <row r="21" spans="1:26" s="8" customFormat="1" ht="11.25" x14ac:dyDescent="0.2">
      <c r="A21" s="8">
        <v>20</v>
      </c>
      <c r="B21" s="8">
        <v>0.8</v>
      </c>
      <c r="C21" s="26">
        <v>20</v>
      </c>
      <c r="D21" s="8">
        <v>11</v>
      </c>
      <c r="E21" s="26">
        <v>228</v>
      </c>
      <c r="F21" s="3" t="s">
        <v>302</v>
      </c>
      <c r="G21" s="3" t="s">
        <v>296</v>
      </c>
      <c r="H21" s="26">
        <v>2010</v>
      </c>
      <c r="I21" s="26">
        <f t="shared" si="0"/>
        <v>5</v>
      </c>
      <c r="J21" s="4" t="s">
        <v>534</v>
      </c>
      <c r="K21" s="5" t="s">
        <v>21</v>
      </c>
      <c r="L21" s="5" t="s">
        <v>23</v>
      </c>
      <c r="M21" s="19">
        <v>2</v>
      </c>
      <c r="O21" s="8">
        <v>5</v>
      </c>
      <c r="P21" s="20">
        <v>34</v>
      </c>
      <c r="Q21" s="8">
        <v>8</v>
      </c>
      <c r="R21" s="21">
        <f t="shared" si="1"/>
        <v>334.8</v>
      </c>
      <c r="S21" s="22">
        <v>3.875E-3</v>
      </c>
      <c r="T21" s="6">
        <f t="shared" si="2"/>
        <v>4.84375E-3</v>
      </c>
      <c r="U21" s="7">
        <f t="shared" si="3"/>
        <v>8.6</v>
      </c>
      <c r="V21" s="5"/>
      <c r="W21" s="39" t="str">
        <f t="shared" si="4"/>
        <v>http://alb-nagold-enz-cup.de/wildbad/2015/idaneumann</v>
      </c>
      <c r="X21" s="5"/>
      <c r="Y21" s="5" t="s">
        <v>9</v>
      </c>
      <c r="Z21" s="5" t="s">
        <v>26</v>
      </c>
    </row>
    <row r="22" spans="1:26" s="8" customFormat="1" ht="11.25" x14ac:dyDescent="0.2">
      <c r="A22" s="14">
        <v>21</v>
      </c>
      <c r="B22" s="14">
        <v>1.6</v>
      </c>
      <c r="C22" s="25">
        <v>1</v>
      </c>
      <c r="D22" s="14">
        <v>1</v>
      </c>
      <c r="E22" s="25">
        <v>208</v>
      </c>
      <c r="F22" s="9" t="s">
        <v>334</v>
      </c>
      <c r="G22" s="9" t="s">
        <v>322</v>
      </c>
      <c r="H22" s="25">
        <v>2001</v>
      </c>
      <c r="I22" s="25">
        <f t="shared" si="0"/>
        <v>14</v>
      </c>
      <c r="J22" s="10" t="s">
        <v>533</v>
      </c>
      <c r="K22" s="11" t="s">
        <v>18</v>
      </c>
      <c r="L22" s="11" t="s">
        <v>55</v>
      </c>
      <c r="M22" s="15">
        <v>1</v>
      </c>
      <c r="N22" s="14"/>
      <c r="O22" s="14">
        <v>5</v>
      </c>
      <c r="P22" s="16">
        <v>15</v>
      </c>
      <c r="Q22" s="14">
        <v>2</v>
      </c>
      <c r="R22" s="17">
        <f t="shared" si="1"/>
        <v>315.2</v>
      </c>
      <c r="S22" s="18">
        <v>3.6481481481481482E-3</v>
      </c>
      <c r="T22" s="12">
        <f t="shared" si="2"/>
        <v>2.2800925925925927E-3</v>
      </c>
      <c r="U22" s="13">
        <f t="shared" si="3"/>
        <v>18.27</v>
      </c>
      <c r="V22" s="11" t="s">
        <v>8</v>
      </c>
      <c r="W22" s="39" t="str">
        <f t="shared" si="4"/>
        <v>http://alb-nagold-enz-cup.de/wildbad/2015/haraldkopp</v>
      </c>
      <c r="X22" s="11">
        <v>102</v>
      </c>
      <c r="Y22" s="11" t="s">
        <v>73</v>
      </c>
      <c r="Z22" s="11" t="s">
        <v>109</v>
      </c>
    </row>
    <row r="23" spans="1:26" s="8" customFormat="1" ht="11.25" x14ac:dyDescent="0.2">
      <c r="A23" s="14">
        <v>22</v>
      </c>
      <c r="B23" s="14">
        <v>1.6</v>
      </c>
      <c r="C23" s="25">
        <v>2</v>
      </c>
      <c r="D23" s="14">
        <v>2</v>
      </c>
      <c r="E23" s="25">
        <v>203</v>
      </c>
      <c r="F23" s="9" t="s">
        <v>335</v>
      </c>
      <c r="G23" s="9" t="s">
        <v>303</v>
      </c>
      <c r="H23" s="25">
        <v>2003</v>
      </c>
      <c r="I23" s="25">
        <f t="shared" si="0"/>
        <v>12</v>
      </c>
      <c r="J23" s="10" t="s">
        <v>533</v>
      </c>
      <c r="K23" s="11" t="s">
        <v>27</v>
      </c>
      <c r="L23" s="11" t="s">
        <v>541</v>
      </c>
      <c r="M23" s="15">
        <v>1</v>
      </c>
      <c r="N23" s="14"/>
      <c r="O23" s="14">
        <v>5</v>
      </c>
      <c r="P23" s="16">
        <v>23</v>
      </c>
      <c r="Q23" s="14">
        <v>5</v>
      </c>
      <c r="R23" s="17">
        <f t="shared" si="1"/>
        <v>323.5</v>
      </c>
      <c r="S23" s="18">
        <v>3.7442129629629631E-3</v>
      </c>
      <c r="T23" s="12">
        <f t="shared" si="2"/>
        <v>2.3401331018518519E-3</v>
      </c>
      <c r="U23" s="13">
        <f t="shared" si="3"/>
        <v>17.809999999999999</v>
      </c>
      <c r="V23" s="11" t="s">
        <v>57</v>
      </c>
      <c r="W23" s="39" t="str">
        <f t="shared" si="4"/>
        <v>http://alb-nagold-enz-cup.de/wildbad/2015/rainerhartmann</v>
      </c>
      <c r="X23" s="11">
        <v>121</v>
      </c>
      <c r="Y23" s="11" t="s">
        <v>73</v>
      </c>
      <c r="Z23" s="11" t="s">
        <v>110</v>
      </c>
    </row>
    <row r="24" spans="1:26" s="8" customFormat="1" ht="11.25" x14ac:dyDescent="0.2">
      <c r="A24" s="8">
        <v>23</v>
      </c>
      <c r="B24" s="8">
        <v>1.6</v>
      </c>
      <c r="C24" s="26">
        <v>3</v>
      </c>
      <c r="D24" s="8">
        <v>1</v>
      </c>
      <c r="E24" s="26">
        <v>204</v>
      </c>
      <c r="F24" s="3" t="s">
        <v>318</v>
      </c>
      <c r="G24" s="3" t="s">
        <v>303</v>
      </c>
      <c r="H24" s="26">
        <v>2004</v>
      </c>
      <c r="I24" s="26">
        <f t="shared" si="0"/>
        <v>11</v>
      </c>
      <c r="J24" s="4" t="s">
        <v>534</v>
      </c>
      <c r="K24" s="5" t="s">
        <v>27</v>
      </c>
      <c r="L24" s="5" t="s">
        <v>537</v>
      </c>
      <c r="M24" s="19">
        <v>1</v>
      </c>
      <c r="O24" s="8">
        <v>5</v>
      </c>
      <c r="P24" s="20">
        <v>30</v>
      </c>
      <c r="Q24" s="8">
        <v>8</v>
      </c>
      <c r="R24" s="21">
        <f t="shared" si="1"/>
        <v>330.8</v>
      </c>
      <c r="S24" s="22">
        <v>3.828703703703704E-3</v>
      </c>
      <c r="T24" s="6">
        <f t="shared" si="2"/>
        <v>2.3929398148148148E-3</v>
      </c>
      <c r="U24" s="7">
        <f t="shared" si="3"/>
        <v>17.41</v>
      </c>
      <c r="V24" s="5" t="s">
        <v>8</v>
      </c>
      <c r="W24" s="39" t="str">
        <f t="shared" si="4"/>
        <v>http://alb-nagold-enz-cup.de/wildbad/2015/georgbuehler</v>
      </c>
      <c r="X24" s="11">
        <v>126</v>
      </c>
      <c r="Y24" s="11" t="s">
        <v>73</v>
      </c>
      <c r="Z24" s="11" t="s">
        <v>113</v>
      </c>
    </row>
    <row r="25" spans="1:26" s="8" customFormat="1" ht="11.25" x14ac:dyDescent="0.2">
      <c r="A25" s="8">
        <v>24</v>
      </c>
      <c r="B25" s="8">
        <v>1.6</v>
      </c>
      <c r="C25" s="26">
        <v>4</v>
      </c>
      <c r="D25" s="8">
        <v>2</v>
      </c>
      <c r="E25" s="26">
        <v>211</v>
      </c>
      <c r="F25" s="3" t="s">
        <v>283</v>
      </c>
      <c r="G25" s="3" t="s">
        <v>292</v>
      </c>
      <c r="H25" s="26">
        <v>2001</v>
      </c>
      <c r="I25" s="26">
        <f t="shared" si="0"/>
        <v>14</v>
      </c>
      <c r="J25" s="4" t="s">
        <v>534</v>
      </c>
      <c r="K25" s="5" t="s">
        <v>18</v>
      </c>
      <c r="L25" s="5" t="s">
        <v>43</v>
      </c>
      <c r="M25" s="19">
        <v>1</v>
      </c>
      <c r="O25" s="8">
        <v>5</v>
      </c>
      <c r="P25" s="20">
        <v>42</v>
      </c>
      <c r="Q25" s="8">
        <v>0</v>
      </c>
      <c r="R25" s="21">
        <f t="shared" si="1"/>
        <v>342</v>
      </c>
      <c r="S25" s="22">
        <v>3.9583333333333337E-3</v>
      </c>
      <c r="T25" s="6">
        <f t="shared" si="2"/>
        <v>2.4739583333333332E-3</v>
      </c>
      <c r="U25" s="7">
        <f t="shared" si="3"/>
        <v>16.84</v>
      </c>
      <c r="V25" s="5" t="s">
        <v>8</v>
      </c>
      <c r="W25" s="39" t="str">
        <f t="shared" si="4"/>
        <v>http://alb-nagold-enz-cup.de/wildbad/2015/philippnoack</v>
      </c>
      <c r="X25" s="11">
        <v>136</v>
      </c>
      <c r="Y25" s="11" t="s">
        <v>73</v>
      </c>
      <c r="Z25" s="11" t="s">
        <v>114</v>
      </c>
    </row>
    <row r="26" spans="1:26" s="8" customFormat="1" ht="11.25" x14ac:dyDescent="0.2">
      <c r="A26" s="14">
        <v>25</v>
      </c>
      <c r="B26" s="14">
        <v>1.6</v>
      </c>
      <c r="C26" s="25">
        <v>5</v>
      </c>
      <c r="D26" s="14">
        <v>3</v>
      </c>
      <c r="E26" s="25">
        <v>231</v>
      </c>
      <c r="F26" s="9" t="s">
        <v>337</v>
      </c>
      <c r="G26" s="9" t="s">
        <v>336</v>
      </c>
      <c r="H26" s="25">
        <v>2004</v>
      </c>
      <c r="I26" s="25">
        <f t="shared" si="0"/>
        <v>11</v>
      </c>
      <c r="J26" s="10" t="s">
        <v>533</v>
      </c>
      <c r="K26" s="11" t="s">
        <v>3</v>
      </c>
      <c r="L26" s="11" t="s">
        <v>542</v>
      </c>
      <c r="M26" s="15">
        <v>1</v>
      </c>
      <c r="N26" s="14"/>
      <c r="O26" s="14">
        <v>5</v>
      </c>
      <c r="P26" s="16">
        <v>52</v>
      </c>
      <c r="Q26" s="14">
        <v>2</v>
      </c>
      <c r="R26" s="17">
        <f t="shared" si="1"/>
        <v>352.2</v>
      </c>
      <c r="S26" s="18">
        <v>4.0763888888888889E-3</v>
      </c>
      <c r="T26" s="12">
        <f t="shared" si="2"/>
        <v>2.5477430555555553E-3</v>
      </c>
      <c r="U26" s="13">
        <f t="shared" si="3"/>
        <v>16.350000000000001</v>
      </c>
      <c r="V26" s="11"/>
      <c r="W26" s="39" t="str">
        <f t="shared" si="4"/>
        <v>http://alb-nagold-enz-cup.de/wildbad/2015/oliverkummer</v>
      </c>
      <c r="X26" s="11"/>
      <c r="Y26" s="11" t="s">
        <v>73</v>
      </c>
      <c r="Z26" s="11" t="s">
        <v>116</v>
      </c>
    </row>
    <row r="27" spans="1:26" s="8" customFormat="1" ht="11.25" x14ac:dyDescent="0.2">
      <c r="A27" s="14">
        <v>26</v>
      </c>
      <c r="B27" s="14">
        <v>1.6</v>
      </c>
      <c r="C27" s="25">
        <v>6</v>
      </c>
      <c r="D27" s="14">
        <v>4</v>
      </c>
      <c r="E27" s="25">
        <v>216</v>
      </c>
      <c r="F27" s="9" t="s">
        <v>338</v>
      </c>
      <c r="G27" s="9" t="s">
        <v>284</v>
      </c>
      <c r="H27" s="25">
        <v>2004</v>
      </c>
      <c r="I27" s="25">
        <f t="shared" si="0"/>
        <v>11</v>
      </c>
      <c r="J27" s="10" t="s">
        <v>533</v>
      </c>
      <c r="K27" s="11" t="s">
        <v>7</v>
      </c>
      <c r="L27" s="11" t="s">
        <v>542</v>
      </c>
      <c r="M27" s="15">
        <v>2</v>
      </c>
      <c r="N27" s="14"/>
      <c r="O27" s="14">
        <v>5</v>
      </c>
      <c r="P27" s="16">
        <v>59</v>
      </c>
      <c r="Q27" s="14">
        <v>2</v>
      </c>
      <c r="R27" s="17">
        <f t="shared" si="1"/>
        <v>359.2</v>
      </c>
      <c r="S27" s="18">
        <v>4.1574074074074074E-3</v>
      </c>
      <c r="T27" s="12">
        <f t="shared" si="2"/>
        <v>2.5983796296296293E-3</v>
      </c>
      <c r="U27" s="13">
        <f t="shared" si="3"/>
        <v>16.04</v>
      </c>
      <c r="V27" s="11" t="s">
        <v>8</v>
      </c>
      <c r="W27" s="39" t="str">
        <f t="shared" si="4"/>
        <v>http://alb-nagold-enz-cup.de/wildbad/2015/uwekeppler</v>
      </c>
      <c r="X27" s="11"/>
      <c r="Y27" s="11" t="s">
        <v>73</v>
      </c>
      <c r="Z27" s="11" t="s">
        <v>117</v>
      </c>
    </row>
    <row r="28" spans="1:26" s="8" customFormat="1" ht="11.25" x14ac:dyDescent="0.2">
      <c r="A28" s="14">
        <v>27</v>
      </c>
      <c r="B28" s="14">
        <v>1.6</v>
      </c>
      <c r="C28" s="25">
        <v>7</v>
      </c>
      <c r="D28" s="14">
        <v>5</v>
      </c>
      <c r="E28" s="25">
        <v>210</v>
      </c>
      <c r="F28" s="9" t="s">
        <v>339</v>
      </c>
      <c r="G28" s="9" t="s">
        <v>307</v>
      </c>
      <c r="H28" s="25">
        <v>2004</v>
      </c>
      <c r="I28" s="25">
        <f t="shared" si="0"/>
        <v>11</v>
      </c>
      <c r="J28" s="10" t="s">
        <v>533</v>
      </c>
      <c r="K28" s="11" t="s">
        <v>18</v>
      </c>
      <c r="L28" s="11" t="s">
        <v>542</v>
      </c>
      <c r="M28" s="15">
        <v>3</v>
      </c>
      <c r="N28" s="14"/>
      <c r="O28" s="14">
        <v>6</v>
      </c>
      <c r="P28" s="16">
        <v>9</v>
      </c>
      <c r="Q28" s="14">
        <v>2</v>
      </c>
      <c r="R28" s="17">
        <f t="shared" si="1"/>
        <v>369.2</v>
      </c>
      <c r="S28" s="18">
        <v>4.2731481481481483E-3</v>
      </c>
      <c r="T28" s="12">
        <f t="shared" si="2"/>
        <v>2.6707175925925926E-3</v>
      </c>
      <c r="U28" s="13">
        <f t="shared" si="3"/>
        <v>15.6</v>
      </c>
      <c r="V28" s="11" t="s">
        <v>8</v>
      </c>
      <c r="W28" s="39" t="str">
        <f t="shared" si="4"/>
        <v>http://alb-nagold-enz-cup.de/wildbad/2015/dietmarschlager</v>
      </c>
      <c r="X28" s="11">
        <v>107</v>
      </c>
      <c r="Y28" s="11" t="s">
        <v>73</v>
      </c>
      <c r="Z28" s="11" t="s">
        <v>120</v>
      </c>
    </row>
    <row r="29" spans="1:26" s="8" customFormat="1" ht="11.25" x14ac:dyDescent="0.2">
      <c r="A29" s="14">
        <v>28</v>
      </c>
      <c r="B29" s="14">
        <v>1.6</v>
      </c>
      <c r="C29" s="25">
        <v>8</v>
      </c>
      <c r="D29" s="14">
        <v>6</v>
      </c>
      <c r="E29" s="25">
        <v>220</v>
      </c>
      <c r="F29" s="9" t="s">
        <v>341</v>
      </c>
      <c r="G29" s="9" t="s">
        <v>340</v>
      </c>
      <c r="H29" s="25">
        <v>2005</v>
      </c>
      <c r="I29" s="25">
        <f t="shared" si="0"/>
        <v>10</v>
      </c>
      <c r="J29" s="10" t="s">
        <v>533</v>
      </c>
      <c r="K29" s="11" t="s">
        <v>3</v>
      </c>
      <c r="L29" s="11" t="s">
        <v>543</v>
      </c>
      <c r="M29" s="15">
        <v>1</v>
      </c>
      <c r="N29" s="14"/>
      <c r="O29" s="14">
        <v>6</v>
      </c>
      <c r="P29" s="16">
        <v>15</v>
      </c>
      <c r="Q29" s="14">
        <v>5</v>
      </c>
      <c r="R29" s="17">
        <f t="shared" si="1"/>
        <v>375.5</v>
      </c>
      <c r="S29" s="18">
        <v>4.3460648148148156E-3</v>
      </c>
      <c r="T29" s="12">
        <f t="shared" si="2"/>
        <v>2.7162905092592594E-3</v>
      </c>
      <c r="U29" s="13">
        <f t="shared" si="3"/>
        <v>15.34</v>
      </c>
      <c r="V29" s="11" t="s">
        <v>8</v>
      </c>
      <c r="W29" s="39" t="str">
        <f t="shared" si="4"/>
        <v>http://alb-nagold-enz-cup.de/wildbad/2015/kevinbeck</v>
      </c>
      <c r="X29" s="11">
        <v>148</v>
      </c>
      <c r="Y29" s="11" t="s">
        <v>73</v>
      </c>
      <c r="Z29" s="11" t="s">
        <v>122</v>
      </c>
    </row>
    <row r="30" spans="1:26" s="8" customFormat="1" ht="11.25" x14ac:dyDescent="0.2">
      <c r="A30" s="14">
        <v>29</v>
      </c>
      <c r="B30" s="14">
        <v>1.6</v>
      </c>
      <c r="C30" s="25">
        <v>9</v>
      </c>
      <c r="D30" s="14">
        <v>7</v>
      </c>
      <c r="E30" s="25">
        <v>215</v>
      </c>
      <c r="F30" s="9" t="s">
        <v>311</v>
      </c>
      <c r="G30" s="9" t="s">
        <v>326</v>
      </c>
      <c r="H30" s="25">
        <v>2003</v>
      </c>
      <c r="I30" s="25">
        <f t="shared" si="0"/>
        <v>12</v>
      </c>
      <c r="J30" s="10" t="s">
        <v>533</v>
      </c>
      <c r="K30" s="11" t="s">
        <v>7</v>
      </c>
      <c r="L30" s="11" t="s">
        <v>541</v>
      </c>
      <c r="M30" s="15">
        <v>2</v>
      </c>
      <c r="N30" s="14"/>
      <c r="O30" s="14">
        <v>6</v>
      </c>
      <c r="P30" s="16">
        <v>16</v>
      </c>
      <c r="Q30" s="14">
        <v>7</v>
      </c>
      <c r="R30" s="17">
        <f t="shared" si="1"/>
        <v>376.7</v>
      </c>
      <c r="S30" s="18">
        <v>4.3599537037037036E-3</v>
      </c>
      <c r="T30" s="12">
        <f t="shared" si="2"/>
        <v>2.7249710648148146E-3</v>
      </c>
      <c r="U30" s="13">
        <f t="shared" si="3"/>
        <v>15.29</v>
      </c>
      <c r="V30" s="11" t="s">
        <v>8</v>
      </c>
      <c r="W30" s="39" t="str">
        <f t="shared" si="4"/>
        <v>http://alb-nagold-enz-cup.de/wildbad/2015/gerlindekienzler</v>
      </c>
      <c r="X30" s="5">
        <v>38</v>
      </c>
      <c r="Y30" s="5" t="s">
        <v>73</v>
      </c>
      <c r="Z30" s="5" t="s">
        <v>96</v>
      </c>
    </row>
    <row r="31" spans="1:26" s="8" customFormat="1" ht="11.25" x14ac:dyDescent="0.2">
      <c r="A31" s="14">
        <v>30</v>
      </c>
      <c r="B31" s="14">
        <v>1.6</v>
      </c>
      <c r="C31" s="25">
        <v>10</v>
      </c>
      <c r="D31" s="14">
        <v>8</v>
      </c>
      <c r="E31" s="25">
        <v>213</v>
      </c>
      <c r="F31" s="9" t="s">
        <v>342</v>
      </c>
      <c r="G31" s="9" t="s">
        <v>310</v>
      </c>
      <c r="H31" s="25">
        <v>2005</v>
      </c>
      <c r="I31" s="25">
        <f t="shared" si="0"/>
        <v>10</v>
      </c>
      <c r="J31" s="10" t="s">
        <v>533</v>
      </c>
      <c r="K31" s="11" t="s">
        <v>35</v>
      </c>
      <c r="L31" s="11" t="s">
        <v>543</v>
      </c>
      <c r="M31" s="15">
        <v>2</v>
      </c>
      <c r="N31" s="14"/>
      <c r="O31" s="14">
        <v>6</v>
      </c>
      <c r="P31" s="16">
        <v>25</v>
      </c>
      <c r="Q31" s="14">
        <v>5</v>
      </c>
      <c r="R31" s="17">
        <f t="shared" si="1"/>
        <v>385.5</v>
      </c>
      <c r="S31" s="18">
        <v>4.4618055555555557E-3</v>
      </c>
      <c r="T31" s="12">
        <f t="shared" si="2"/>
        <v>2.7886284722222223E-3</v>
      </c>
      <c r="U31" s="13">
        <f t="shared" si="3"/>
        <v>14.94</v>
      </c>
      <c r="V31" s="11" t="s">
        <v>8</v>
      </c>
      <c r="W31" s="39" t="str">
        <f t="shared" si="4"/>
        <v>http://alb-nagold-enz-cup.de/wildbad/2015/dieterlang</v>
      </c>
      <c r="X31" s="11">
        <v>20</v>
      </c>
      <c r="Y31" s="11" t="s">
        <v>73</v>
      </c>
      <c r="Z31" s="11" t="s">
        <v>124</v>
      </c>
    </row>
    <row r="32" spans="1:26" s="8" customFormat="1" ht="11.25" x14ac:dyDescent="0.2">
      <c r="A32" s="14">
        <v>31</v>
      </c>
      <c r="B32" s="14">
        <v>1.6</v>
      </c>
      <c r="C32" s="25">
        <v>11</v>
      </c>
      <c r="D32" s="14">
        <v>9</v>
      </c>
      <c r="E32" s="25">
        <v>217</v>
      </c>
      <c r="F32" s="9" t="s">
        <v>344</v>
      </c>
      <c r="G32" s="9" t="s">
        <v>343</v>
      </c>
      <c r="H32" s="25">
        <v>2006</v>
      </c>
      <c r="I32" s="25">
        <f t="shared" si="0"/>
        <v>9</v>
      </c>
      <c r="J32" s="10" t="s">
        <v>533</v>
      </c>
      <c r="K32" s="11" t="s">
        <v>7</v>
      </c>
      <c r="L32" s="11" t="s">
        <v>28</v>
      </c>
      <c r="M32" s="15">
        <v>1</v>
      </c>
      <c r="N32" s="14"/>
      <c r="O32" s="14">
        <v>6</v>
      </c>
      <c r="P32" s="16">
        <v>30</v>
      </c>
      <c r="Q32" s="14">
        <v>8</v>
      </c>
      <c r="R32" s="17">
        <f t="shared" si="1"/>
        <v>390.8</v>
      </c>
      <c r="S32" s="18">
        <v>4.5231481481481485E-3</v>
      </c>
      <c r="T32" s="12">
        <f t="shared" si="2"/>
        <v>2.8269675925925927E-3</v>
      </c>
      <c r="U32" s="13">
        <f t="shared" si="3"/>
        <v>14.74</v>
      </c>
      <c r="V32" s="11" t="s">
        <v>65</v>
      </c>
      <c r="W32" s="39" t="str">
        <f t="shared" si="4"/>
        <v>http://alb-nagold-enz-cup.de/wildbad/2015/michaelpross</v>
      </c>
      <c r="X32" s="11">
        <v>98</v>
      </c>
      <c r="Y32" s="11" t="s">
        <v>73</v>
      </c>
      <c r="Z32" s="11" t="s">
        <v>126</v>
      </c>
    </row>
    <row r="33" spans="1:26" s="8" customFormat="1" ht="11.25" x14ac:dyDescent="0.2">
      <c r="A33" s="8">
        <v>32</v>
      </c>
      <c r="B33" s="8">
        <v>1.6</v>
      </c>
      <c r="C33" s="26">
        <v>12</v>
      </c>
      <c r="D33" s="8">
        <v>3</v>
      </c>
      <c r="E33" s="26">
        <v>223</v>
      </c>
      <c r="F33" s="3" t="s">
        <v>320</v>
      </c>
      <c r="G33" s="3" t="s">
        <v>319</v>
      </c>
      <c r="H33" s="26">
        <v>2004</v>
      </c>
      <c r="I33" s="26">
        <f t="shared" si="0"/>
        <v>11</v>
      </c>
      <c r="J33" s="4" t="s">
        <v>534</v>
      </c>
      <c r="K33" s="5" t="s">
        <v>3</v>
      </c>
      <c r="L33" s="5" t="s">
        <v>537</v>
      </c>
      <c r="M33" s="19">
        <v>2</v>
      </c>
      <c r="O33" s="8">
        <v>6</v>
      </c>
      <c r="P33" s="20">
        <v>33</v>
      </c>
      <c r="Q33" s="8">
        <v>7</v>
      </c>
      <c r="R33" s="21">
        <f t="shared" si="1"/>
        <v>393.7</v>
      </c>
      <c r="S33" s="22">
        <v>4.5567129629629629E-3</v>
      </c>
      <c r="T33" s="6">
        <f t="shared" si="2"/>
        <v>2.8479456018518515E-3</v>
      </c>
      <c r="U33" s="7">
        <f t="shared" si="3"/>
        <v>14.63</v>
      </c>
      <c r="V33" s="5" t="s">
        <v>8</v>
      </c>
      <c r="W33" s="39" t="str">
        <f t="shared" si="4"/>
        <v>http://alb-nagold-enz-cup.de/wildbad/2015/sandrakriessler</v>
      </c>
      <c r="X33" s="5">
        <v>24</v>
      </c>
      <c r="Y33" s="5" t="s">
        <v>73</v>
      </c>
      <c r="Z33" s="5" t="s">
        <v>97</v>
      </c>
    </row>
    <row r="34" spans="1:26" s="8" customFormat="1" ht="11.25" x14ac:dyDescent="0.2">
      <c r="A34" s="8">
        <v>33</v>
      </c>
      <c r="B34" s="8">
        <v>1.6</v>
      </c>
      <c r="C34" s="26">
        <v>13</v>
      </c>
      <c r="D34" s="8">
        <v>4</v>
      </c>
      <c r="E34" s="26">
        <v>206</v>
      </c>
      <c r="F34" s="3" t="s">
        <v>283</v>
      </c>
      <c r="G34" s="3" t="s">
        <v>321</v>
      </c>
      <c r="H34" s="26">
        <v>2000</v>
      </c>
      <c r="I34" s="26">
        <f t="shared" ref="I34:I65" si="5">2015-H34</f>
        <v>15</v>
      </c>
      <c r="J34" s="4" t="s">
        <v>534</v>
      </c>
      <c r="K34" s="5" t="s">
        <v>18</v>
      </c>
      <c r="L34" s="5" t="s">
        <v>46</v>
      </c>
      <c r="M34" s="19">
        <v>1</v>
      </c>
      <c r="O34" s="8">
        <v>6</v>
      </c>
      <c r="P34" s="20">
        <v>35</v>
      </c>
      <c r="Q34" s="8">
        <v>9</v>
      </c>
      <c r="R34" s="21">
        <f t="shared" ref="R34:R65" si="6">N34*60*60+O34*60+P34+Q34/10</f>
        <v>395.9</v>
      </c>
      <c r="S34" s="22">
        <v>4.5821759259259262E-3</v>
      </c>
      <c r="T34" s="6">
        <f t="shared" ref="T34:T65" si="7">S34/B34</f>
        <v>2.8638599537037035E-3</v>
      </c>
      <c r="U34" s="7">
        <f t="shared" ref="U34:U65" si="8">ROUND(3600/R34*B34,2)</f>
        <v>14.55</v>
      </c>
      <c r="V34" s="5" t="s">
        <v>8</v>
      </c>
      <c r="W34" s="39" t="str">
        <f t="shared" si="4"/>
        <v>http://alb-nagold-enz-cup.de/wildbad/2015/rebeccastreif</v>
      </c>
      <c r="X34" s="5">
        <v>146</v>
      </c>
      <c r="Y34" s="5" t="s">
        <v>73</v>
      </c>
      <c r="Z34" s="5" t="s">
        <v>99</v>
      </c>
    </row>
    <row r="35" spans="1:26" s="8" customFormat="1" ht="11.25" x14ac:dyDescent="0.2">
      <c r="A35" s="14">
        <v>34</v>
      </c>
      <c r="B35" s="14">
        <v>1.6</v>
      </c>
      <c r="C35" s="25">
        <v>14</v>
      </c>
      <c r="D35" s="14">
        <v>10</v>
      </c>
      <c r="E35" s="25">
        <v>205</v>
      </c>
      <c r="F35" s="9" t="s">
        <v>345</v>
      </c>
      <c r="G35" s="9" t="s">
        <v>288</v>
      </c>
      <c r="H35" s="25">
        <v>2003</v>
      </c>
      <c r="I35" s="25">
        <f t="shared" si="5"/>
        <v>12</v>
      </c>
      <c r="J35" s="10" t="s">
        <v>533</v>
      </c>
      <c r="K35" s="11" t="s">
        <v>27</v>
      </c>
      <c r="L35" s="11" t="s">
        <v>541</v>
      </c>
      <c r="M35" s="15">
        <v>3</v>
      </c>
      <c r="N35" s="14"/>
      <c r="O35" s="14">
        <v>6</v>
      </c>
      <c r="P35" s="16">
        <v>50</v>
      </c>
      <c r="Q35" s="14">
        <v>4</v>
      </c>
      <c r="R35" s="17">
        <f t="shared" si="6"/>
        <v>410.4</v>
      </c>
      <c r="S35" s="18">
        <v>4.7499999999999999E-3</v>
      </c>
      <c r="T35" s="12">
        <f t="shared" si="7"/>
        <v>2.9687499999999996E-3</v>
      </c>
      <c r="U35" s="13">
        <f t="shared" si="8"/>
        <v>14.04</v>
      </c>
      <c r="V35" s="11" t="s">
        <v>67</v>
      </c>
      <c r="W35" s="39" t="str">
        <f t="shared" si="4"/>
        <v>http://alb-nagold-enz-cup.de/wildbad/2015/axeldonath</v>
      </c>
      <c r="X35" s="11">
        <v>21</v>
      </c>
      <c r="Y35" s="11" t="s">
        <v>73</v>
      </c>
      <c r="Z35" s="11" t="s">
        <v>128</v>
      </c>
    </row>
    <row r="36" spans="1:26" s="8" customFormat="1" ht="11.25" x14ac:dyDescent="0.2">
      <c r="A36" s="8">
        <v>35</v>
      </c>
      <c r="B36" s="8">
        <v>1.6</v>
      </c>
      <c r="C36" s="26">
        <v>15</v>
      </c>
      <c r="D36" s="8">
        <v>5</v>
      </c>
      <c r="E36" s="26">
        <v>209</v>
      </c>
      <c r="F36" s="3" t="s">
        <v>323</v>
      </c>
      <c r="G36" s="3" t="s">
        <v>322</v>
      </c>
      <c r="H36" s="26">
        <v>2003</v>
      </c>
      <c r="I36" s="26">
        <f t="shared" si="5"/>
        <v>12</v>
      </c>
      <c r="J36" s="4" t="s">
        <v>534</v>
      </c>
      <c r="K36" s="5" t="s">
        <v>18</v>
      </c>
      <c r="L36" s="5" t="s">
        <v>538</v>
      </c>
      <c r="M36" s="19">
        <v>1</v>
      </c>
      <c r="O36" s="8">
        <v>6</v>
      </c>
      <c r="P36" s="20">
        <v>55</v>
      </c>
      <c r="Q36" s="8">
        <v>2</v>
      </c>
      <c r="R36" s="21">
        <f t="shared" si="6"/>
        <v>415.2</v>
      </c>
      <c r="S36" s="22">
        <v>4.8055555555555551E-3</v>
      </c>
      <c r="T36" s="6">
        <f t="shared" si="7"/>
        <v>3.0034722222222216E-3</v>
      </c>
      <c r="U36" s="7">
        <f t="shared" si="8"/>
        <v>13.87</v>
      </c>
      <c r="V36" s="5" t="s">
        <v>8</v>
      </c>
      <c r="W36" s="39" t="str">
        <f t="shared" si="4"/>
        <v>http://alb-nagold-enz-cup.de/wildbad/2015/daniloconti</v>
      </c>
      <c r="X36" s="11">
        <v>81</v>
      </c>
      <c r="Y36" s="11" t="s">
        <v>73</v>
      </c>
      <c r="Z36" s="11" t="s">
        <v>130</v>
      </c>
    </row>
    <row r="37" spans="1:26" s="8" customFormat="1" ht="11.25" x14ac:dyDescent="0.2">
      <c r="A37" s="8">
        <v>36</v>
      </c>
      <c r="B37" s="8">
        <v>1.6</v>
      </c>
      <c r="C37" s="26">
        <v>16</v>
      </c>
      <c r="D37" s="8">
        <v>6</v>
      </c>
      <c r="E37" s="26">
        <v>229</v>
      </c>
      <c r="F37" s="3" t="s">
        <v>325</v>
      </c>
      <c r="G37" s="3" t="s">
        <v>324</v>
      </c>
      <c r="H37" s="26">
        <v>2005</v>
      </c>
      <c r="I37" s="26">
        <f t="shared" si="5"/>
        <v>10</v>
      </c>
      <c r="J37" s="4" t="s">
        <v>534</v>
      </c>
      <c r="K37" s="5" t="s">
        <v>21</v>
      </c>
      <c r="L37" s="5" t="s">
        <v>539</v>
      </c>
      <c r="M37" s="19">
        <v>1</v>
      </c>
      <c r="O37" s="8">
        <v>7</v>
      </c>
      <c r="P37" s="20">
        <v>32</v>
      </c>
      <c r="Q37" s="8">
        <v>2</v>
      </c>
      <c r="R37" s="21">
        <f t="shared" si="6"/>
        <v>452.2</v>
      </c>
      <c r="S37" s="22">
        <v>5.2337962962962963E-3</v>
      </c>
      <c r="T37" s="6">
        <f t="shared" si="7"/>
        <v>3.2711226851851851E-3</v>
      </c>
      <c r="U37" s="7">
        <f t="shared" si="8"/>
        <v>12.74</v>
      </c>
      <c r="V37" s="5"/>
      <c r="W37" s="39" t="str">
        <f t="shared" si="4"/>
        <v>http://alb-nagold-enz-cup.de/wildbad/2015/dariadurach</v>
      </c>
      <c r="X37" s="5">
        <v>48</v>
      </c>
      <c r="Y37" s="5" t="s">
        <v>73</v>
      </c>
      <c r="Z37" s="5" t="s">
        <v>102</v>
      </c>
    </row>
    <row r="38" spans="1:26" s="8" customFormat="1" ht="11.25" x14ac:dyDescent="0.2">
      <c r="A38" s="8">
        <v>37</v>
      </c>
      <c r="B38" s="8">
        <v>1.6</v>
      </c>
      <c r="C38" s="26">
        <v>17</v>
      </c>
      <c r="D38" s="8">
        <v>7</v>
      </c>
      <c r="E38" s="26">
        <v>214</v>
      </c>
      <c r="F38" s="3" t="s">
        <v>323</v>
      </c>
      <c r="G38" s="3" t="s">
        <v>326</v>
      </c>
      <c r="H38" s="26">
        <v>2005</v>
      </c>
      <c r="I38" s="26">
        <f t="shared" si="5"/>
        <v>10</v>
      </c>
      <c r="J38" s="4" t="s">
        <v>534</v>
      </c>
      <c r="K38" s="5" t="s">
        <v>7</v>
      </c>
      <c r="L38" s="5" t="s">
        <v>539</v>
      </c>
      <c r="M38" s="19">
        <v>2</v>
      </c>
      <c r="O38" s="8">
        <v>7</v>
      </c>
      <c r="P38" s="20">
        <v>37</v>
      </c>
      <c r="Q38" s="8">
        <v>0</v>
      </c>
      <c r="R38" s="21">
        <f t="shared" si="6"/>
        <v>457</v>
      </c>
      <c r="S38" s="22">
        <v>5.2893518518518515E-3</v>
      </c>
      <c r="T38" s="6">
        <f t="shared" si="7"/>
        <v>3.3058449074074071E-3</v>
      </c>
      <c r="U38" s="7">
        <f t="shared" si="8"/>
        <v>12.6</v>
      </c>
      <c r="V38" s="5" t="s">
        <v>8</v>
      </c>
      <c r="W38" s="39" t="str">
        <f t="shared" si="4"/>
        <v>http://alb-nagold-enz-cup.de/wildbad/2015/clausjocubeit</v>
      </c>
      <c r="X38" s="11">
        <v>71</v>
      </c>
      <c r="Y38" s="11" t="s">
        <v>73</v>
      </c>
      <c r="Z38" s="11" t="s">
        <v>131</v>
      </c>
    </row>
    <row r="39" spans="1:26" s="8" customFormat="1" ht="11.25" x14ac:dyDescent="0.2">
      <c r="A39" s="8">
        <v>38</v>
      </c>
      <c r="B39" s="8">
        <v>1.6</v>
      </c>
      <c r="C39" s="26">
        <v>18</v>
      </c>
      <c r="D39" s="8">
        <v>8</v>
      </c>
      <c r="E39" s="26">
        <v>218</v>
      </c>
      <c r="F39" s="3" t="s">
        <v>327</v>
      </c>
      <c r="G39" s="3" t="s">
        <v>300</v>
      </c>
      <c r="H39" s="26">
        <v>2004</v>
      </c>
      <c r="I39" s="26">
        <f t="shared" si="5"/>
        <v>11</v>
      </c>
      <c r="J39" s="4" t="s">
        <v>534</v>
      </c>
      <c r="K39" s="5" t="s">
        <v>7</v>
      </c>
      <c r="L39" s="5" t="s">
        <v>537</v>
      </c>
      <c r="M39" s="19">
        <v>3</v>
      </c>
      <c r="O39" s="8">
        <v>7</v>
      </c>
      <c r="P39" s="20">
        <v>51</v>
      </c>
      <c r="Q39" s="8">
        <v>3</v>
      </c>
      <c r="R39" s="21">
        <f t="shared" si="6"/>
        <v>471.3</v>
      </c>
      <c r="S39" s="22">
        <v>5.4548611111111117E-3</v>
      </c>
      <c r="T39" s="6">
        <f t="shared" si="7"/>
        <v>3.4092881944444448E-3</v>
      </c>
      <c r="U39" s="7">
        <f t="shared" si="8"/>
        <v>12.22</v>
      </c>
      <c r="V39" s="5" t="s">
        <v>8</v>
      </c>
      <c r="W39" s="39" t="str">
        <f t="shared" si="4"/>
        <v>http://alb-nagold-enz-cup.de/wildbad/2015/juliazuendel</v>
      </c>
      <c r="X39" s="5">
        <v>45</v>
      </c>
      <c r="Y39" s="5" t="s">
        <v>73</v>
      </c>
      <c r="Z39" s="5" t="s">
        <v>104</v>
      </c>
    </row>
    <row r="40" spans="1:26" s="8" customFormat="1" ht="11.25" x14ac:dyDescent="0.2">
      <c r="A40" s="14">
        <v>39</v>
      </c>
      <c r="B40" s="14">
        <v>1.6</v>
      </c>
      <c r="C40" s="25">
        <v>19</v>
      </c>
      <c r="D40" s="14">
        <v>11</v>
      </c>
      <c r="E40" s="25">
        <v>212</v>
      </c>
      <c r="F40" s="9" t="s">
        <v>347</v>
      </c>
      <c r="G40" s="9" t="s">
        <v>346</v>
      </c>
      <c r="H40" s="25">
        <v>2003</v>
      </c>
      <c r="I40" s="25">
        <f t="shared" si="5"/>
        <v>12</v>
      </c>
      <c r="J40" s="10" t="s">
        <v>533</v>
      </c>
      <c r="K40" s="11" t="s">
        <v>18</v>
      </c>
      <c r="L40" s="11" t="s">
        <v>541</v>
      </c>
      <c r="M40" s="15">
        <v>4</v>
      </c>
      <c r="N40" s="14"/>
      <c r="O40" s="14">
        <v>7</v>
      </c>
      <c r="P40" s="16">
        <v>52</v>
      </c>
      <c r="Q40" s="14">
        <v>1</v>
      </c>
      <c r="R40" s="17">
        <f t="shared" si="6"/>
        <v>472.1</v>
      </c>
      <c r="S40" s="18">
        <v>5.4641203703703701E-3</v>
      </c>
      <c r="T40" s="12">
        <f t="shared" si="7"/>
        <v>3.4150752314814812E-3</v>
      </c>
      <c r="U40" s="13">
        <f t="shared" si="8"/>
        <v>12.2</v>
      </c>
      <c r="V40" s="11" t="s">
        <v>8</v>
      </c>
      <c r="W40" s="39" t="str">
        <f t="shared" si="4"/>
        <v>http://alb-nagold-enz-cup.de/wildbad/2015/oliverjaeger</v>
      </c>
      <c r="X40" s="11">
        <v>16</v>
      </c>
      <c r="Y40" s="11" t="s">
        <v>73</v>
      </c>
      <c r="Z40" s="11" t="s">
        <v>133</v>
      </c>
    </row>
    <row r="41" spans="1:26" s="8" customFormat="1" ht="11.25" x14ac:dyDescent="0.2">
      <c r="A41" s="8">
        <v>40</v>
      </c>
      <c r="B41" s="8">
        <v>1.6</v>
      </c>
      <c r="C41" s="26">
        <v>20</v>
      </c>
      <c r="D41" s="8">
        <v>9</v>
      </c>
      <c r="E41" s="26">
        <v>221</v>
      </c>
      <c r="F41" s="3" t="s">
        <v>329</v>
      </c>
      <c r="G41" s="3" t="s">
        <v>328</v>
      </c>
      <c r="H41" s="26">
        <v>2005</v>
      </c>
      <c r="I41" s="26">
        <f t="shared" si="5"/>
        <v>10</v>
      </c>
      <c r="J41" s="4" t="s">
        <v>534</v>
      </c>
      <c r="K41" s="5" t="s">
        <v>3</v>
      </c>
      <c r="L41" s="5" t="s">
        <v>539</v>
      </c>
      <c r="M41" s="19">
        <v>3</v>
      </c>
      <c r="O41" s="8">
        <v>8</v>
      </c>
      <c r="P41" s="20">
        <v>3</v>
      </c>
      <c r="Q41" s="8">
        <v>4</v>
      </c>
      <c r="R41" s="21">
        <f t="shared" si="6"/>
        <v>483.4</v>
      </c>
      <c r="S41" s="22">
        <v>5.5949074074074069E-3</v>
      </c>
      <c r="T41" s="6">
        <f t="shared" si="7"/>
        <v>3.4968171296296292E-3</v>
      </c>
      <c r="U41" s="7">
        <f t="shared" si="8"/>
        <v>11.92</v>
      </c>
      <c r="V41" s="5" t="s">
        <v>8</v>
      </c>
      <c r="W41" s="39" t="str">
        <f t="shared" si="4"/>
        <v>http://alb-nagold-enz-cup.de/wildbad/2015/astridgutsche</v>
      </c>
      <c r="X41" s="5">
        <v>95</v>
      </c>
      <c r="Y41" s="5" t="s">
        <v>73</v>
      </c>
      <c r="Z41" s="5" t="s">
        <v>106</v>
      </c>
    </row>
    <row r="42" spans="1:26" s="8" customFormat="1" ht="11.25" x14ac:dyDescent="0.2">
      <c r="A42" s="8">
        <v>41</v>
      </c>
      <c r="B42" s="8">
        <v>1.6</v>
      </c>
      <c r="C42" s="26">
        <v>21</v>
      </c>
      <c r="D42" s="8">
        <v>10</v>
      </c>
      <c r="E42" s="26">
        <v>227</v>
      </c>
      <c r="F42" s="3" t="s">
        <v>331</v>
      </c>
      <c r="G42" s="3" t="s">
        <v>330</v>
      </c>
      <c r="H42" s="26">
        <v>2002</v>
      </c>
      <c r="I42" s="26">
        <f t="shared" si="5"/>
        <v>13</v>
      </c>
      <c r="J42" s="4" t="s">
        <v>534</v>
      </c>
      <c r="K42" s="5" t="s">
        <v>21</v>
      </c>
      <c r="L42" s="5" t="s">
        <v>540</v>
      </c>
      <c r="M42" s="19">
        <v>1</v>
      </c>
      <c r="O42" s="8">
        <v>8</v>
      </c>
      <c r="P42" s="20">
        <v>13</v>
      </c>
      <c r="Q42" s="8">
        <v>3</v>
      </c>
      <c r="R42" s="21">
        <f t="shared" si="6"/>
        <v>493.3</v>
      </c>
      <c r="S42" s="22">
        <v>5.7094907407407415E-3</v>
      </c>
      <c r="T42" s="6">
        <f t="shared" si="7"/>
        <v>3.5684317129629634E-3</v>
      </c>
      <c r="U42" s="7">
        <f t="shared" si="8"/>
        <v>11.68</v>
      </c>
      <c r="V42" s="5"/>
      <c r="W42" s="39" t="str">
        <f t="shared" si="4"/>
        <v>http://alb-nagold-enz-cup.de/wildbad/2015/dominikorth</v>
      </c>
      <c r="X42" s="11">
        <v>90</v>
      </c>
      <c r="Y42" s="11" t="s">
        <v>92</v>
      </c>
      <c r="Z42" s="11" t="s">
        <v>82</v>
      </c>
    </row>
    <row r="43" spans="1:26" s="8" customFormat="1" ht="11.25" x14ac:dyDescent="0.2">
      <c r="A43" s="8">
        <v>42</v>
      </c>
      <c r="B43" s="8">
        <v>1.6</v>
      </c>
      <c r="C43" s="26">
        <v>22</v>
      </c>
      <c r="D43" s="8">
        <v>11</v>
      </c>
      <c r="E43" s="26">
        <v>226</v>
      </c>
      <c r="F43" s="3" t="s">
        <v>333</v>
      </c>
      <c r="G43" s="3" t="s">
        <v>332</v>
      </c>
      <c r="H43" s="26">
        <v>2003</v>
      </c>
      <c r="I43" s="26">
        <f t="shared" si="5"/>
        <v>12</v>
      </c>
      <c r="J43" s="4" t="s">
        <v>534</v>
      </c>
      <c r="K43" s="5" t="s">
        <v>21</v>
      </c>
      <c r="L43" s="5" t="s">
        <v>538</v>
      </c>
      <c r="M43" s="19">
        <v>2</v>
      </c>
      <c r="O43" s="8">
        <v>8</v>
      </c>
      <c r="P43" s="20">
        <v>15</v>
      </c>
      <c r="Q43" s="8">
        <v>9</v>
      </c>
      <c r="R43" s="21">
        <f t="shared" si="6"/>
        <v>495.9</v>
      </c>
      <c r="S43" s="22">
        <v>5.7395833333333335E-3</v>
      </c>
      <c r="T43" s="6">
        <f t="shared" si="7"/>
        <v>3.5872395833333333E-3</v>
      </c>
      <c r="U43" s="7">
        <f t="shared" si="8"/>
        <v>11.62</v>
      </c>
      <c r="V43" s="5"/>
      <c r="W43" s="39" t="str">
        <f t="shared" si="4"/>
        <v>http://alb-nagold-enz-cup.de/wildbad/2015/nilswaetzel</v>
      </c>
      <c r="X43" s="11">
        <v>93</v>
      </c>
      <c r="Y43" s="11" t="s">
        <v>92</v>
      </c>
      <c r="Z43" s="11" t="s">
        <v>83</v>
      </c>
    </row>
    <row r="44" spans="1:26" s="8" customFormat="1" ht="11.25" x14ac:dyDescent="0.2">
      <c r="A44" s="14">
        <v>43</v>
      </c>
      <c r="B44" s="14">
        <v>5</v>
      </c>
      <c r="C44" s="25">
        <v>1</v>
      </c>
      <c r="D44" s="14">
        <v>1</v>
      </c>
      <c r="E44" s="25">
        <v>552</v>
      </c>
      <c r="F44" s="9" t="s">
        <v>358</v>
      </c>
      <c r="G44" s="9" t="s">
        <v>357</v>
      </c>
      <c r="H44" s="25">
        <v>1998</v>
      </c>
      <c r="I44" s="25">
        <f t="shared" si="5"/>
        <v>17</v>
      </c>
      <c r="J44" s="10" t="s">
        <v>533</v>
      </c>
      <c r="K44" s="11" t="s">
        <v>80</v>
      </c>
      <c r="L44" s="11" t="s">
        <v>81</v>
      </c>
      <c r="M44" s="15">
        <v>1</v>
      </c>
      <c r="N44" s="14"/>
      <c r="O44" s="14">
        <v>19</v>
      </c>
      <c r="P44" s="16">
        <v>21</v>
      </c>
      <c r="Q44" s="14">
        <v>1</v>
      </c>
      <c r="R44" s="17">
        <f t="shared" si="6"/>
        <v>1161.0999999999999</v>
      </c>
      <c r="S44" s="18">
        <v>1.3438657407407408E-2</v>
      </c>
      <c r="T44" s="12">
        <f t="shared" si="7"/>
        <v>2.6877314814814815E-3</v>
      </c>
      <c r="U44" s="13">
        <f t="shared" si="8"/>
        <v>15.5</v>
      </c>
      <c r="V44" s="11" t="s">
        <v>8</v>
      </c>
      <c r="W44" s="39" t="str">
        <f t="shared" si="4"/>
        <v>http://alb-nagold-enz-cup.de/wildbad/2015/piakummer</v>
      </c>
      <c r="X44" s="5"/>
      <c r="Y44" s="5" t="s">
        <v>92</v>
      </c>
      <c r="Z44" s="5" t="s">
        <v>74</v>
      </c>
    </row>
    <row r="45" spans="1:26" s="8" customFormat="1" ht="11.25" x14ac:dyDescent="0.2">
      <c r="A45" s="14">
        <v>44</v>
      </c>
      <c r="B45" s="14">
        <v>5</v>
      </c>
      <c r="C45" s="25">
        <v>2</v>
      </c>
      <c r="D45" s="14">
        <v>2</v>
      </c>
      <c r="E45" s="25">
        <v>577</v>
      </c>
      <c r="F45" s="9" t="s">
        <v>315</v>
      </c>
      <c r="G45" s="9" t="s">
        <v>359</v>
      </c>
      <c r="H45" s="25">
        <v>2001</v>
      </c>
      <c r="I45" s="25">
        <f t="shared" si="5"/>
        <v>14</v>
      </c>
      <c r="J45" s="10" t="s">
        <v>533</v>
      </c>
      <c r="K45" s="11" t="s">
        <v>7</v>
      </c>
      <c r="L45" s="11" t="s">
        <v>55</v>
      </c>
      <c r="M45" s="15">
        <v>1</v>
      </c>
      <c r="N45" s="14"/>
      <c r="O45" s="14">
        <v>20</v>
      </c>
      <c r="P45" s="16">
        <v>12</v>
      </c>
      <c r="Q45" s="14">
        <v>6</v>
      </c>
      <c r="R45" s="17">
        <f t="shared" si="6"/>
        <v>1212.5999999999999</v>
      </c>
      <c r="S45" s="18">
        <v>1.4034722222222224E-2</v>
      </c>
      <c r="T45" s="12">
        <f t="shared" si="7"/>
        <v>2.8069444444444448E-3</v>
      </c>
      <c r="U45" s="13">
        <f t="shared" si="8"/>
        <v>14.84</v>
      </c>
      <c r="V45" s="11" t="s">
        <v>8</v>
      </c>
      <c r="W45" s="39" t="str">
        <f t="shared" si="4"/>
        <v>http://alb-nagold-enz-cup.de/wildbad/2015/jakobwaidelich</v>
      </c>
      <c r="X45" s="11">
        <v>19</v>
      </c>
      <c r="Y45" s="11" t="s">
        <v>92</v>
      </c>
      <c r="Z45" s="11" t="s">
        <v>86</v>
      </c>
    </row>
    <row r="46" spans="1:26" s="8" customFormat="1" ht="11.25" x14ac:dyDescent="0.2">
      <c r="A46" s="8">
        <v>45</v>
      </c>
      <c r="B46" s="8">
        <v>5</v>
      </c>
      <c r="C46" s="26">
        <v>3</v>
      </c>
      <c r="D46" s="8">
        <v>1</v>
      </c>
      <c r="E46" s="26">
        <v>586</v>
      </c>
      <c r="F46" s="3" t="s">
        <v>349</v>
      </c>
      <c r="G46" s="3" t="s">
        <v>348</v>
      </c>
      <c r="H46" s="26">
        <v>1999</v>
      </c>
      <c r="I46" s="26">
        <f t="shared" si="5"/>
        <v>16</v>
      </c>
      <c r="J46" s="4" t="s">
        <v>534</v>
      </c>
      <c r="K46" s="5" t="s">
        <v>71</v>
      </c>
      <c r="L46" s="5" t="s">
        <v>72</v>
      </c>
      <c r="M46" s="19">
        <v>1</v>
      </c>
      <c r="O46" s="8">
        <v>20</v>
      </c>
      <c r="P46" s="20">
        <v>26</v>
      </c>
      <c r="Q46" s="8">
        <v>4</v>
      </c>
      <c r="R46" s="21">
        <f t="shared" si="6"/>
        <v>1226.4000000000001</v>
      </c>
      <c r="S46" s="22">
        <v>1.4194444444444445E-2</v>
      </c>
      <c r="T46" s="6">
        <f t="shared" si="7"/>
        <v>2.8388888888888891E-3</v>
      </c>
      <c r="U46" s="7">
        <f t="shared" si="8"/>
        <v>14.68</v>
      </c>
      <c r="V46" s="5"/>
      <c r="W46" s="39" t="str">
        <f t="shared" si="4"/>
        <v>http://alb-nagold-enz-cup.de/wildbad/2015/pascalwidmann</v>
      </c>
      <c r="X46" s="11">
        <v>111</v>
      </c>
      <c r="Y46" s="11" t="s">
        <v>92</v>
      </c>
      <c r="Z46" s="11" t="s">
        <v>87</v>
      </c>
    </row>
    <row r="47" spans="1:26" s="8" customFormat="1" ht="11.25" x14ac:dyDescent="0.2">
      <c r="A47" s="14">
        <v>46</v>
      </c>
      <c r="B47" s="14">
        <v>5</v>
      </c>
      <c r="C47" s="25">
        <v>4</v>
      </c>
      <c r="D47" s="14">
        <v>3</v>
      </c>
      <c r="E47" s="25">
        <v>570</v>
      </c>
      <c r="F47" s="9" t="s">
        <v>361</v>
      </c>
      <c r="G47" s="9" t="s">
        <v>360</v>
      </c>
      <c r="H47" s="25">
        <v>1998</v>
      </c>
      <c r="I47" s="25">
        <f t="shared" si="5"/>
        <v>17</v>
      </c>
      <c r="J47" s="10" t="s">
        <v>533</v>
      </c>
      <c r="K47" s="11" t="s">
        <v>84</v>
      </c>
      <c r="L47" s="11" t="s">
        <v>81</v>
      </c>
      <c r="M47" s="15">
        <v>2</v>
      </c>
      <c r="N47" s="14"/>
      <c r="O47" s="14">
        <v>22</v>
      </c>
      <c r="P47" s="16">
        <v>40</v>
      </c>
      <c r="Q47" s="14">
        <v>2</v>
      </c>
      <c r="R47" s="17">
        <f t="shared" si="6"/>
        <v>1360.2</v>
      </c>
      <c r="S47" s="18">
        <v>1.5743055555555555E-2</v>
      </c>
      <c r="T47" s="12">
        <f t="shared" si="7"/>
        <v>3.1486111111111111E-3</v>
      </c>
      <c r="U47" s="13">
        <f t="shared" si="8"/>
        <v>13.23</v>
      </c>
      <c r="V47" s="11" t="s">
        <v>85</v>
      </c>
      <c r="W47" s="39" t="str">
        <f t="shared" si="4"/>
        <v>http://alb-nagold-enz-cup.de/wildbad/2015/svenfueller</v>
      </c>
      <c r="X47" s="11">
        <v>109</v>
      </c>
      <c r="Y47" s="11" t="s">
        <v>92</v>
      </c>
      <c r="Z47" s="11" t="s">
        <v>88</v>
      </c>
    </row>
    <row r="48" spans="1:26" s="8" customFormat="1" ht="11.25" x14ac:dyDescent="0.2">
      <c r="A48" s="14">
        <v>47</v>
      </c>
      <c r="B48" s="14">
        <v>5</v>
      </c>
      <c r="C48" s="25">
        <v>5</v>
      </c>
      <c r="D48" s="14">
        <v>4</v>
      </c>
      <c r="E48" s="25">
        <v>580</v>
      </c>
      <c r="F48" s="9" t="s">
        <v>363</v>
      </c>
      <c r="G48" s="9" t="s">
        <v>362</v>
      </c>
      <c r="H48" s="25">
        <v>2001</v>
      </c>
      <c r="I48" s="25">
        <f t="shared" si="5"/>
        <v>14</v>
      </c>
      <c r="J48" s="10" t="s">
        <v>533</v>
      </c>
      <c r="K48" s="11" t="s">
        <v>3</v>
      </c>
      <c r="L48" s="11" t="s">
        <v>55</v>
      </c>
      <c r="M48" s="15">
        <v>2</v>
      </c>
      <c r="N48" s="14"/>
      <c r="O48" s="14">
        <v>23</v>
      </c>
      <c r="P48" s="16">
        <v>20</v>
      </c>
      <c r="Q48" s="14">
        <v>2</v>
      </c>
      <c r="R48" s="17">
        <f t="shared" si="6"/>
        <v>1400.2</v>
      </c>
      <c r="S48" s="18">
        <v>1.6206018518518519E-2</v>
      </c>
      <c r="T48" s="12">
        <f t="shared" si="7"/>
        <v>3.2412037037037036E-3</v>
      </c>
      <c r="U48" s="13">
        <f t="shared" si="8"/>
        <v>12.86</v>
      </c>
      <c r="V48" s="11" t="s">
        <v>8</v>
      </c>
      <c r="W48" s="39" t="str">
        <f t="shared" si="4"/>
        <v>http://alb-nagold-enz-cup.de/wildbad/2015/laurabrenken</v>
      </c>
      <c r="X48" s="5"/>
      <c r="Y48" s="5" t="s">
        <v>92</v>
      </c>
      <c r="Z48" s="5" t="s">
        <v>75</v>
      </c>
    </row>
    <row r="49" spans="1:26" s="8" customFormat="1" ht="11.25" x14ac:dyDescent="0.2">
      <c r="A49" s="14">
        <v>48</v>
      </c>
      <c r="B49" s="14">
        <v>5</v>
      </c>
      <c r="C49" s="25">
        <v>6</v>
      </c>
      <c r="D49" s="14">
        <v>5</v>
      </c>
      <c r="E49" s="25">
        <v>579</v>
      </c>
      <c r="F49" s="9" t="s">
        <v>364</v>
      </c>
      <c r="G49" s="9" t="s">
        <v>340</v>
      </c>
      <c r="H49" s="25">
        <v>2002</v>
      </c>
      <c r="I49" s="25">
        <f t="shared" si="5"/>
        <v>13</v>
      </c>
      <c r="J49" s="10" t="s">
        <v>533</v>
      </c>
      <c r="K49" s="11" t="s">
        <v>3</v>
      </c>
      <c r="L49" s="11" t="s">
        <v>544</v>
      </c>
      <c r="M49" s="15">
        <v>1</v>
      </c>
      <c r="N49" s="14"/>
      <c r="O49" s="14">
        <v>23</v>
      </c>
      <c r="P49" s="16">
        <v>28</v>
      </c>
      <c r="Q49" s="14">
        <v>7</v>
      </c>
      <c r="R49" s="17">
        <f t="shared" si="6"/>
        <v>1408.7</v>
      </c>
      <c r="S49" s="18">
        <v>1.6304398148148148E-2</v>
      </c>
      <c r="T49" s="12">
        <f t="shared" si="7"/>
        <v>3.2608796296296296E-3</v>
      </c>
      <c r="U49" s="13">
        <f t="shared" si="8"/>
        <v>12.78</v>
      </c>
      <c r="V49" s="11" t="s">
        <v>8</v>
      </c>
      <c r="W49" s="39" t="str">
        <f t="shared" si="4"/>
        <v>http://alb-nagold-enz-cup.de/wildbad/2015/mathiseissler_5km</v>
      </c>
      <c r="X49" s="11">
        <v>76</v>
      </c>
      <c r="Y49" s="11" t="s">
        <v>92</v>
      </c>
      <c r="Z49" s="11" t="s">
        <v>89</v>
      </c>
    </row>
    <row r="50" spans="1:26" s="8" customFormat="1" ht="11.25" x14ac:dyDescent="0.2">
      <c r="A50" s="8">
        <v>49</v>
      </c>
      <c r="B50" s="8">
        <v>5</v>
      </c>
      <c r="C50" s="26">
        <v>7</v>
      </c>
      <c r="D50" s="8">
        <v>2</v>
      </c>
      <c r="E50" s="26">
        <v>585</v>
      </c>
      <c r="F50" s="3" t="s">
        <v>327</v>
      </c>
      <c r="G50" s="3" t="s">
        <v>350</v>
      </c>
      <c r="H50" s="26">
        <v>2001</v>
      </c>
      <c r="I50" s="26">
        <f t="shared" si="5"/>
        <v>14</v>
      </c>
      <c r="J50" s="4" t="s">
        <v>534</v>
      </c>
      <c r="K50" s="5" t="s">
        <v>71</v>
      </c>
      <c r="L50" s="5" t="s">
        <v>43</v>
      </c>
      <c r="M50" s="19">
        <v>1</v>
      </c>
      <c r="O50" s="8">
        <v>24</v>
      </c>
      <c r="P50" s="20">
        <v>19</v>
      </c>
      <c r="Q50" s="8">
        <v>7</v>
      </c>
      <c r="R50" s="21">
        <f t="shared" si="6"/>
        <v>1459.7</v>
      </c>
      <c r="S50" s="22">
        <v>1.6894675925925928E-2</v>
      </c>
      <c r="T50" s="6">
        <f t="shared" si="7"/>
        <v>3.3789351851851853E-3</v>
      </c>
      <c r="U50" s="7">
        <f t="shared" si="8"/>
        <v>12.33</v>
      </c>
      <c r="V50" s="5"/>
      <c r="W50" s="39" t="str">
        <f t="shared" si="4"/>
        <v>http://alb-nagold-enz-cup.de/wildbad/2015/maxhuelsmann</v>
      </c>
      <c r="X50" s="11"/>
      <c r="Y50" s="11" t="s">
        <v>92</v>
      </c>
      <c r="Z50" s="11" t="s">
        <v>91</v>
      </c>
    </row>
    <row r="51" spans="1:26" s="8" customFormat="1" ht="11.25" x14ac:dyDescent="0.2">
      <c r="A51" s="14">
        <v>50</v>
      </c>
      <c r="B51" s="14">
        <v>5</v>
      </c>
      <c r="C51" s="25">
        <v>8</v>
      </c>
      <c r="D51" s="14">
        <v>6</v>
      </c>
      <c r="E51" s="25">
        <v>567</v>
      </c>
      <c r="F51" s="9" t="s">
        <v>339</v>
      </c>
      <c r="G51" s="9" t="s">
        <v>307</v>
      </c>
      <c r="H51" s="25">
        <v>2004</v>
      </c>
      <c r="I51" s="25">
        <f t="shared" si="5"/>
        <v>11</v>
      </c>
      <c r="J51" s="10" t="s">
        <v>533</v>
      </c>
      <c r="K51" s="11" t="s">
        <v>18</v>
      </c>
      <c r="L51" s="11" t="s">
        <v>542</v>
      </c>
      <c r="M51" s="15">
        <v>1</v>
      </c>
      <c r="N51" s="14"/>
      <c r="O51" s="14">
        <v>24</v>
      </c>
      <c r="P51" s="16">
        <v>47</v>
      </c>
      <c r="Q51" s="14">
        <v>6</v>
      </c>
      <c r="R51" s="17">
        <f t="shared" si="6"/>
        <v>1487.6</v>
      </c>
      <c r="S51" s="18">
        <v>1.7217592592592593E-2</v>
      </c>
      <c r="T51" s="12">
        <f t="shared" si="7"/>
        <v>3.4435185185185185E-3</v>
      </c>
      <c r="U51" s="13">
        <f t="shared" si="8"/>
        <v>12.1</v>
      </c>
      <c r="V51" s="11"/>
      <c r="W51" s="39" t="str">
        <f t="shared" si="4"/>
        <v>http://alb-nagold-enz-cup.de/wildbad/2015/elenahoehn</v>
      </c>
      <c r="X51" s="5">
        <v>22</v>
      </c>
      <c r="Y51" s="5" t="s">
        <v>92</v>
      </c>
      <c r="Z51" s="5" t="s">
        <v>77</v>
      </c>
    </row>
    <row r="52" spans="1:26" s="14" customFormat="1" ht="11.25" x14ac:dyDescent="0.2">
      <c r="A52" s="14">
        <v>51</v>
      </c>
      <c r="B52" s="14">
        <v>5</v>
      </c>
      <c r="C52" s="25">
        <v>9</v>
      </c>
      <c r="D52" s="14">
        <v>7</v>
      </c>
      <c r="E52" s="25">
        <v>582</v>
      </c>
      <c r="F52" s="9" t="s">
        <v>366</v>
      </c>
      <c r="G52" s="9" t="s">
        <v>365</v>
      </c>
      <c r="H52" s="25">
        <v>1999</v>
      </c>
      <c r="I52" s="25">
        <f t="shared" si="5"/>
        <v>16</v>
      </c>
      <c r="J52" s="10" t="s">
        <v>533</v>
      </c>
      <c r="K52" s="11" t="s">
        <v>7</v>
      </c>
      <c r="L52" s="11" t="s">
        <v>90</v>
      </c>
      <c r="M52" s="15">
        <v>1</v>
      </c>
      <c r="O52" s="14">
        <v>25</v>
      </c>
      <c r="P52" s="16">
        <v>0</v>
      </c>
      <c r="Q52" s="14">
        <v>3</v>
      </c>
      <c r="R52" s="17">
        <f t="shared" si="6"/>
        <v>1500.3</v>
      </c>
      <c r="S52" s="18">
        <v>1.7364583333333333E-2</v>
      </c>
      <c r="T52" s="12">
        <f t="shared" si="7"/>
        <v>3.4729166666666667E-3</v>
      </c>
      <c r="U52" s="13">
        <f t="shared" si="8"/>
        <v>12</v>
      </c>
      <c r="V52" s="11"/>
      <c r="W52" s="39" t="str">
        <f t="shared" si="4"/>
        <v>http://alb-nagold-enz-cup.de/wildbad/2015/leahburkhardt</v>
      </c>
      <c r="X52" s="5">
        <v>134</v>
      </c>
      <c r="Y52" s="5" t="s">
        <v>92</v>
      </c>
      <c r="Z52" s="5" t="s">
        <v>78</v>
      </c>
    </row>
    <row r="53" spans="1:26" s="14" customFormat="1" ht="11.25" x14ac:dyDescent="0.2">
      <c r="A53" s="8">
        <v>52</v>
      </c>
      <c r="B53" s="8">
        <v>5</v>
      </c>
      <c r="C53" s="26">
        <v>10</v>
      </c>
      <c r="D53" s="8">
        <v>3</v>
      </c>
      <c r="E53" s="26">
        <v>575</v>
      </c>
      <c r="F53" s="3" t="s">
        <v>352</v>
      </c>
      <c r="G53" s="3" t="s">
        <v>351</v>
      </c>
      <c r="H53" s="26">
        <v>1996</v>
      </c>
      <c r="I53" s="26">
        <f t="shared" si="5"/>
        <v>19</v>
      </c>
      <c r="J53" s="4" t="s">
        <v>534</v>
      </c>
      <c r="K53" s="5" t="s">
        <v>7</v>
      </c>
      <c r="L53" s="5" t="s">
        <v>76</v>
      </c>
      <c r="M53" s="19">
        <v>1</v>
      </c>
      <c r="N53" s="8"/>
      <c r="O53" s="8">
        <v>26</v>
      </c>
      <c r="P53" s="20">
        <v>4</v>
      </c>
      <c r="Q53" s="8">
        <v>3</v>
      </c>
      <c r="R53" s="21">
        <f t="shared" si="6"/>
        <v>1564.3</v>
      </c>
      <c r="S53" s="22">
        <v>1.8105324074074072E-2</v>
      </c>
      <c r="T53" s="6">
        <f t="shared" si="7"/>
        <v>3.6210648148148144E-3</v>
      </c>
      <c r="U53" s="7">
        <f t="shared" si="8"/>
        <v>11.51</v>
      </c>
      <c r="V53" s="5" t="s">
        <v>8</v>
      </c>
      <c r="W53" s="39" t="str">
        <f t="shared" si="4"/>
        <v>http://alb-nagold-enz-cup.de/wildbad/2015/eleniroller</v>
      </c>
      <c r="X53" s="5">
        <v>135</v>
      </c>
      <c r="Y53" s="5" t="s">
        <v>92</v>
      </c>
      <c r="Z53" s="5" t="s">
        <v>79</v>
      </c>
    </row>
    <row r="54" spans="1:26" s="14" customFormat="1" ht="11.25" x14ac:dyDescent="0.2">
      <c r="A54" s="8">
        <v>53</v>
      </c>
      <c r="B54" s="8">
        <v>5</v>
      </c>
      <c r="C54" s="26">
        <v>11</v>
      </c>
      <c r="D54" s="8">
        <v>4</v>
      </c>
      <c r="E54" s="26">
        <v>566</v>
      </c>
      <c r="F54" s="3" t="s">
        <v>354</v>
      </c>
      <c r="G54" s="3" t="s">
        <v>353</v>
      </c>
      <c r="H54" s="26">
        <v>1999</v>
      </c>
      <c r="I54" s="26">
        <f t="shared" si="5"/>
        <v>16</v>
      </c>
      <c r="J54" s="4" t="s">
        <v>534</v>
      </c>
      <c r="K54" s="5" t="s">
        <v>18</v>
      </c>
      <c r="L54" s="5" t="s">
        <v>72</v>
      </c>
      <c r="M54" s="19">
        <v>2</v>
      </c>
      <c r="N54" s="8"/>
      <c r="O54" s="8">
        <v>29</v>
      </c>
      <c r="P54" s="20">
        <v>31</v>
      </c>
      <c r="Q54" s="8">
        <v>0</v>
      </c>
      <c r="R54" s="21">
        <f t="shared" si="6"/>
        <v>1771</v>
      </c>
      <c r="S54" s="22">
        <v>2.0497685185185185E-2</v>
      </c>
      <c r="T54" s="6">
        <f t="shared" si="7"/>
        <v>4.099537037037037E-3</v>
      </c>
      <c r="U54" s="7">
        <f t="shared" si="8"/>
        <v>10.16</v>
      </c>
      <c r="V54" s="5" t="s">
        <v>8</v>
      </c>
      <c r="W54" s="39" t="str">
        <f t="shared" si="4"/>
        <v>http://alb-nagold-enz-cup.de/wildbad/2015/ricoloy</v>
      </c>
      <c r="X54" s="11">
        <v>139</v>
      </c>
      <c r="Y54" s="11" t="s">
        <v>136</v>
      </c>
      <c r="Z54" s="11" t="s">
        <v>175</v>
      </c>
    </row>
    <row r="55" spans="1:26" s="14" customFormat="1" ht="11.25" x14ac:dyDescent="0.2">
      <c r="A55" s="8">
        <v>54</v>
      </c>
      <c r="B55" s="8">
        <v>5</v>
      </c>
      <c r="C55" s="26">
        <v>12</v>
      </c>
      <c r="D55" s="8">
        <v>5</v>
      </c>
      <c r="E55" s="26">
        <v>569</v>
      </c>
      <c r="F55" s="3" t="s">
        <v>356</v>
      </c>
      <c r="G55" s="3" t="s">
        <v>355</v>
      </c>
      <c r="H55" s="26">
        <v>2000</v>
      </c>
      <c r="I55" s="26">
        <f t="shared" si="5"/>
        <v>15</v>
      </c>
      <c r="J55" s="4" t="s">
        <v>534</v>
      </c>
      <c r="K55" s="5" t="s">
        <v>18</v>
      </c>
      <c r="L55" s="5" t="s">
        <v>46</v>
      </c>
      <c r="M55" s="19">
        <v>1</v>
      </c>
      <c r="N55" s="8"/>
      <c r="O55" s="8">
        <v>29</v>
      </c>
      <c r="P55" s="20">
        <v>31</v>
      </c>
      <c r="Q55" s="8">
        <v>6</v>
      </c>
      <c r="R55" s="21">
        <f t="shared" si="6"/>
        <v>1771.6</v>
      </c>
      <c r="S55" s="22">
        <v>2.050462962962963E-2</v>
      </c>
      <c r="T55" s="6">
        <f t="shared" si="7"/>
        <v>4.1009259259259263E-3</v>
      </c>
      <c r="U55" s="7">
        <f t="shared" si="8"/>
        <v>10.16</v>
      </c>
      <c r="V55" s="5" t="s">
        <v>8</v>
      </c>
      <c r="W55" s="39" t="str">
        <f t="shared" si="4"/>
        <v>http://alb-nagold-enz-cup.de/wildbad/2015/viktorluft</v>
      </c>
      <c r="X55" s="11">
        <v>78</v>
      </c>
      <c r="Y55" s="11" t="s">
        <v>136</v>
      </c>
      <c r="Z55" s="11" t="s">
        <v>177</v>
      </c>
    </row>
    <row r="56" spans="1:26" s="14" customFormat="1" ht="11.25" x14ac:dyDescent="0.2">
      <c r="A56" s="14">
        <v>55</v>
      </c>
      <c r="B56" s="14">
        <v>5</v>
      </c>
      <c r="C56" s="25">
        <v>1</v>
      </c>
      <c r="D56" s="14">
        <v>1</v>
      </c>
      <c r="E56" s="25">
        <v>560</v>
      </c>
      <c r="F56" s="9" t="s">
        <v>379</v>
      </c>
      <c r="G56" s="9" t="s">
        <v>378</v>
      </c>
      <c r="H56" s="25">
        <v>1977</v>
      </c>
      <c r="I56" s="25">
        <f t="shared" si="5"/>
        <v>38</v>
      </c>
      <c r="J56" s="10" t="s">
        <v>533</v>
      </c>
      <c r="K56" s="11" t="s">
        <v>107</v>
      </c>
      <c r="L56" s="11" t="s">
        <v>108</v>
      </c>
      <c r="M56" s="15">
        <v>1</v>
      </c>
      <c r="O56" s="14">
        <v>17</v>
      </c>
      <c r="P56" s="16">
        <v>18</v>
      </c>
      <c r="Q56" s="14">
        <v>8</v>
      </c>
      <c r="R56" s="17">
        <f t="shared" si="6"/>
        <v>1038.8</v>
      </c>
      <c r="S56" s="18">
        <v>1.2023148148148149E-2</v>
      </c>
      <c r="T56" s="12">
        <f t="shared" si="7"/>
        <v>2.4046296296296298E-3</v>
      </c>
      <c r="U56" s="13">
        <f t="shared" si="8"/>
        <v>17.329999999999998</v>
      </c>
      <c r="V56" s="11"/>
      <c r="W56" s="39" t="str">
        <f t="shared" si="4"/>
        <v>http://alb-nagold-enz-cup.de/wildbad/2015/thomasgigl</v>
      </c>
      <c r="X56" s="11">
        <v>79</v>
      </c>
      <c r="Y56" s="11" t="s">
        <v>136</v>
      </c>
      <c r="Z56" s="11" t="s">
        <v>179</v>
      </c>
    </row>
    <row r="57" spans="1:26" s="14" customFormat="1" ht="11.25" x14ac:dyDescent="0.2">
      <c r="A57" s="14">
        <v>56</v>
      </c>
      <c r="B57" s="14">
        <v>5</v>
      </c>
      <c r="C57" s="25">
        <v>2</v>
      </c>
      <c r="D57" s="14">
        <v>2</v>
      </c>
      <c r="E57" s="25">
        <v>561</v>
      </c>
      <c r="F57" s="9" t="s">
        <v>380</v>
      </c>
      <c r="G57" s="9" t="s">
        <v>303</v>
      </c>
      <c r="H57" s="25">
        <v>1970</v>
      </c>
      <c r="I57" s="25">
        <f t="shared" si="5"/>
        <v>45</v>
      </c>
      <c r="J57" s="10" t="s">
        <v>533</v>
      </c>
      <c r="K57" s="11" t="s">
        <v>27</v>
      </c>
      <c r="L57" s="11" t="s">
        <v>108</v>
      </c>
      <c r="M57" s="15">
        <v>2</v>
      </c>
      <c r="O57" s="14">
        <v>18</v>
      </c>
      <c r="P57" s="16">
        <v>13</v>
      </c>
      <c r="Q57" s="14">
        <v>7</v>
      </c>
      <c r="R57" s="17">
        <f t="shared" si="6"/>
        <v>1093.7</v>
      </c>
      <c r="S57" s="18">
        <v>1.2658564814814815E-2</v>
      </c>
      <c r="T57" s="12">
        <f t="shared" si="7"/>
        <v>2.531712962962963E-3</v>
      </c>
      <c r="U57" s="13">
        <f t="shared" si="8"/>
        <v>16.46</v>
      </c>
      <c r="V57" s="11" t="s">
        <v>8</v>
      </c>
      <c r="W57" s="39" t="str">
        <f t="shared" si="4"/>
        <v>http://alb-nagold-enz-cup.de/wildbad/2015/jochennuessle</v>
      </c>
      <c r="X57" s="11">
        <v>35</v>
      </c>
      <c r="Y57" s="11" t="s">
        <v>136</v>
      </c>
      <c r="Z57" s="11" t="s">
        <v>181</v>
      </c>
    </row>
    <row r="58" spans="1:26" s="14" customFormat="1" ht="11.25" x14ac:dyDescent="0.2">
      <c r="A58" s="14">
        <v>57</v>
      </c>
      <c r="B58" s="14">
        <v>5</v>
      </c>
      <c r="C58" s="25">
        <v>3</v>
      </c>
      <c r="D58" s="14">
        <v>3</v>
      </c>
      <c r="E58" s="25">
        <v>563</v>
      </c>
      <c r="F58" s="9" t="s">
        <v>382</v>
      </c>
      <c r="G58" s="9" t="s">
        <v>381</v>
      </c>
      <c r="H58" s="25">
        <v>1991</v>
      </c>
      <c r="I58" s="25">
        <f t="shared" si="5"/>
        <v>24</v>
      </c>
      <c r="J58" s="10" t="s">
        <v>533</v>
      </c>
      <c r="K58" s="11" t="s">
        <v>111</v>
      </c>
      <c r="L58" s="11" t="s">
        <v>108</v>
      </c>
      <c r="M58" s="15">
        <v>3</v>
      </c>
      <c r="O58" s="14">
        <v>19</v>
      </c>
      <c r="P58" s="16">
        <v>1</v>
      </c>
      <c r="Q58" s="14">
        <v>9</v>
      </c>
      <c r="R58" s="17">
        <f t="shared" si="6"/>
        <v>1141.9000000000001</v>
      </c>
      <c r="S58" s="18">
        <v>1.3216435185185185E-2</v>
      </c>
      <c r="T58" s="12">
        <f t="shared" si="7"/>
        <v>2.6432870370370369E-3</v>
      </c>
      <c r="U58" s="13">
        <f t="shared" si="8"/>
        <v>15.76</v>
      </c>
      <c r="V58" s="11" t="s">
        <v>112</v>
      </c>
      <c r="W58" s="39" t="str">
        <f t="shared" si="4"/>
        <v>http://alb-nagold-enz-cup.de/wildbad/2015/ronnyseifert</v>
      </c>
      <c r="X58" s="11">
        <v>9</v>
      </c>
      <c r="Y58" s="11" t="s">
        <v>136</v>
      </c>
      <c r="Z58" s="11" t="s">
        <v>183</v>
      </c>
    </row>
    <row r="59" spans="1:26" s="14" customFormat="1" ht="11.25" x14ac:dyDescent="0.2">
      <c r="A59" s="14">
        <v>58</v>
      </c>
      <c r="B59" s="14">
        <v>5</v>
      </c>
      <c r="C59" s="25">
        <v>4</v>
      </c>
      <c r="D59" s="14">
        <v>4</v>
      </c>
      <c r="E59" s="25">
        <v>555</v>
      </c>
      <c r="F59" s="9" t="s">
        <v>384</v>
      </c>
      <c r="G59" s="9" t="s">
        <v>383</v>
      </c>
      <c r="H59" s="25">
        <v>1979</v>
      </c>
      <c r="I59" s="25">
        <f t="shared" si="5"/>
        <v>36</v>
      </c>
      <c r="J59" s="10" t="s">
        <v>533</v>
      </c>
      <c r="K59" s="11" t="s">
        <v>71</v>
      </c>
      <c r="L59" s="11" t="s">
        <v>108</v>
      </c>
      <c r="M59" s="15">
        <v>4</v>
      </c>
      <c r="O59" s="14">
        <v>19</v>
      </c>
      <c r="P59" s="16">
        <v>18</v>
      </c>
      <c r="Q59" s="14">
        <v>5</v>
      </c>
      <c r="R59" s="17">
        <f t="shared" si="6"/>
        <v>1158.5</v>
      </c>
      <c r="S59" s="18">
        <v>1.3408564814814816E-2</v>
      </c>
      <c r="T59" s="12">
        <f t="shared" si="7"/>
        <v>2.681712962962963E-3</v>
      </c>
      <c r="U59" s="13">
        <f t="shared" si="8"/>
        <v>15.54</v>
      </c>
      <c r="V59" s="11" t="s">
        <v>8</v>
      </c>
      <c r="W59" s="39" t="str">
        <f t="shared" si="4"/>
        <v>http://alb-nagold-enz-cup.de/wildbad/2015/domenikbehnke</v>
      </c>
      <c r="X59" s="11"/>
      <c r="Y59" s="11" t="s">
        <v>136</v>
      </c>
      <c r="Z59" s="11" t="s">
        <v>185</v>
      </c>
    </row>
    <row r="60" spans="1:26" s="14" customFormat="1" ht="11.25" x14ac:dyDescent="0.2">
      <c r="A60" s="14">
        <v>59</v>
      </c>
      <c r="B60" s="14">
        <v>5</v>
      </c>
      <c r="C60" s="25">
        <v>5</v>
      </c>
      <c r="D60" s="14">
        <v>5</v>
      </c>
      <c r="E60" s="25">
        <v>587</v>
      </c>
      <c r="F60" s="9" t="s">
        <v>385</v>
      </c>
      <c r="G60" s="9" t="s">
        <v>348</v>
      </c>
      <c r="H60" s="25">
        <v>1967</v>
      </c>
      <c r="I60" s="25">
        <f t="shared" si="5"/>
        <v>48</v>
      </c>
      <c r="J60" s="10" t="s">
        <v>533</v>
      </c>
      <c r="K60" s="11" t="s">
        <v>115</v>
      </c>
      <c r="L60" s="11" t="s">
        <v>108</v>
      </c>
      <c r="M60" s="15">
        <v>5</v>
      </c>
      <c r="O60" s="14">
        <v>20</v>
      </c>
      <c r="P60" s="16">
        <v>27</v>
      </c>
      <c r="Q60" s="14">
        <v>2</v>
      </c>
      <c r="R60" s="17">
        <f t="shared" si="6"/>
        <v>1227.2</v>
      </c>
      <c r="S60" s="18">
        <v>1.4203703703703704E-2</v>
      </c>
      <c r="T60" s="12">
        <f t="shared" si="7"/>
        <v>2.8407407407407409E-3</v>
      </c>
      <c r="U60" s="13">
        <f t="shared" si="8"/>
        <v>14.67</v>
      </c>
      <c r="V60" s="11"/>
      <c r="W60" s="39" t="str">
        <f t="shared" si="4"/>
        <v>http://alb-nagold-enz-cup.de/wildbad/2015/michaelarennerschneck</v>
      </c>
      <c r="X60" s="5"/>
      <c r="Y60" s="5" t="s">
        <v>136</v>
      </c>
      <c r="Z60" s="5" t="s">
        <v>137</v>
      </c>
    </row>
    <row r="61" spans="1:26" s="14" customFormat="1" ht="11.25" x14ac:dyDescent="0.2">
      <c r="A61" s="14">
        <v>60</v>
      </c>
      <c r="B61" s="14">
        <v>5</v>
      </c>
      <c r="C61" s="25">
        <v>6</v>
      </c>
      <c r="D61" s="14">
        <v>6</v>
      </c>
      <c r="E61" s="25">
        <v>584</v>
      </c>
      <c r="F61" s="9" t="s">
        <v>386</v>
      </c>
      <c r="G61" s="9" t="s">
        <v>292</v>
      </c>
      <c r="H61" s="25">
        <v>1958</v>
      </c>
      <c r="I61" s="25">
        <f t="shared" si="5"/>
        <v>57</v>
      </c>
      <c r="J61" s="10" t="s">
        <v>533</v>
      </c>
      <c r="K61" s="11" t="s">
        <v>93</v>
      </c>
      <c r="L61" s="11" t="s">
        <v>108</v>
      </c>
      <c r="M61" s="15">
        <v>6</v>
      </c>
      <c r="O61" s="14">
        <v>20</v>
      </c>
      <c r="P61" s="16">
        <v>33</v>
      </c>
      <c r="Q61" s="14">
        <v>3</v>
      </c>
      <c r="R61" s="17">
        <f t="shared" si="6"/>
        <v>1233.3</v>
      </c>
      <c r="S61" s="18">
        <v>1.4274305555555556E-2</v>
      </c>
      <c r="T61" s="12">
        <f t="shared" si="7"/>
        <v>2.854861111111111E-3</v>
      </c>
      <c r="U61" s="13">
        <f t="shared" si="8"/>
        <v>14.59</v>
      </c>
      <c r="V61" s="11"/>
      <c r="W61" s="39" t="str">
        <f t="shared" si="4"/>
        <v>http://alb-nagold-enz-cup.de/wildbad/2015/stefanmittelsdorf</v>
      </c>
      <c r="X61" s="11">
        <v>97</v>
      </c>
      <c r="Y61" s="11" t="s">
        <v>136</v>
      </c>
      <c r="Z61" s="11" t="s">
        <v>186</v>
      </c>
    </row>
    <row r="62" spans="1:26" s="14" customFormat="1" ht="11.25" x14ac:dyDescent="0.2">
      <c r="A62" s="14">
        <v>61</v>
      </c>
      <c r="B62" s="14">
        <v>5</v>
      </c>
      <c r="C62" s="25">
        <v>7</v>
      </c>
      <c r="D62" s="14">
        <v>7</v>
      </c>
      <c r="E62" s="25">
        <v>557</v>
      </c>
      <c r="F62" s="9" t="s">
        <v>388</v>
      </c>
      <c r="G62" s="9" t="s">
        <v>387</v>
      </c>
      <c r="H62" s="25">
        <v>1966</v>
      </c>
      <c r="I62" s="25">
        <f t="shared" si="5"/>
        <v>49</v>
      </c>
      <c r="J62" s="10" t="s">
        <v>533</v>
      </c>
      <c r="K62" s="11" t="s">
        <v>118</v>
      </c>
      <c r="L62" s="11" t="s">
        <v>108</v>
      </c>
      <c r="M62" s="15">
        <v>7</v>
      </c>
      <c r="O62" s="14">
        <v>22</v>
      </c>
      <c r="P62" s="16">
        <v>52</v>
      </c>
      <c r="Q62" s="14">
        <v>2</v>
      </c>
      <c r="R62" s="17">
        <f t="shared" si="6"/>
        <v>1372.2</v>
      </c>
      <c r="S62" s="18">
        <v>1.5881944444444445E-2</v>
      </c>
      <c r="T62" s="12">
        <f t="shared" si="7"/>
        <v>3.1763888888888892E-3</v>
      </c>
      <c r="U62" s="13">
        <f t="shared" si="8"/>
        <v>13.12</v>
      </c>
      <c r="V62" s="11" t="s">
        <v>119</v>
      </c>
      <c r="W62" s="39" t="str">
        <f t="shared" si="4"/>
        <v>http://alb-nagold-enz-cup.de/wildbad/2015/gunthermoll</v>
      </c>
      <c r="X62" s="11">
        <v>42</v>
      </c>
      <c r="Y62" s="11" t="s">
        <v>136</v>
      </c>
      <c r="Z62" s="11" t="s">
        <v>189</v>
      </c>
    </row>
    <row r="63" spans="1:26" s="14" customFormat="1" ht="11.25" x14ac:dyDescent="0.2">
      <c r="A63" s="14">
        <v>62</v>
      </c>
      <c r="B63" s="14">
        <v>5</v>
      </c>
      <c r="C63" s="25">
        <v>8</v>
      </c>
      <c r="D63" s="14">
        <v>8</v>
      </c>
      <c r="E63" s="25">
        <v>558</v>
      </c>
      <c r="F63" s="9" t="s">
        <v>390</v>
      </c>
      <c r="G63" s="9" t="s">
        <v>389</v>
      </c>
      <c r="H63" s="25">
        <v>1992</v>
      </c>
      <c r="I63" s="25">
        <f t="shared" si="5"/>
        <v>23</v>
      </c>
      <c r="J63" s="10" t="s">
        <v>533</v>
      </c>
      <c r="K63" s="11" t="s">
        <v>121</v>
      </c>
      <c r="L63" s="11" t="s">
        <v>108</v>
      </c>
      <c r="M63" s="15">
        <v>8</v>
      </c>
      <c r="O63" s="14">
        <v>24</v>
      </c>
      <c r="P63" s="16">
        <v>12</v>
      </c>
      <c r="Q63" s="14">
        <v>2</v>
      </c>
      <c r="R63" s="17">
        <f t="shared" si="6"/>
        <v>1452.2</v>
      </c>
      <c r="S63" s="18">
        <v>1.6807870370370372E-2</v>
      </c>
      <c r="T63" s="12">
        <f t="shared" si="7"/>
        <v>3.3615740740740746E-3</v>
      </c>
      <c r="U63" s="13">
        <f t="shared" si="8"/>
        <v>12.39</v>
      </c>
      <c r="V63" s="11" t="s">
        <v>8</v>
      </c>
      <c r="W63" s="39" t="str">
        <f t="shared" si="4"/>
        <v>http://alb-nagold-enz-cup.de/wildbad/2015/danielgroener</v>
      </c>
      <c r="X63" s="11">
        <v>84</v>
      </c>
      <c r="Y63" s="11" t="s">
        <v>136</v>
      </c>
      <c r="Z63" s="11" t="s">
        <v>191</v>
      </c>
    </row>
    <row r="64" spans="1:26" s="14" customFormat="1" ht="11.25" x14ac:dyDescent="0.2">
      <c r="A64" s="8">
        <v>63</v>
      </c>
      <c r="B64" s="8">
        <v>5</v>
      </c>
      <c r="C64" s="26">
        <v>9</v>
      </c>
      <c r="D64" s="8">
        <v>1</v>
      </c>
      <c r="E64" s="26">
        <v>556</v>
      </c>
      <c r="F64" s="3" t="s">
        <v>368</v>
      </c>
      <c r="G64" s="3" t="s">
        <v>367</v>
      </c>
      <c r="H64" s="26">
        <v>1958</v>
      </c>
      <c r="I64" s="26">
        <f t="shared" si="5"/>
        <v>57</v>
      </c>
      <c r="J64" s="4" t="s">
        <v>534</v>
      </c>
      <c r="K64" s="5" t="s">
        <v>93</v>
      </c>
      <c r="L64" s="5" t="s">
        <v>94</v>
      </c>
      <c r="M64" s="19">
        <v>1</v>
      </c>
      <c r="N64" s="8"/>
      <c r="O64" s="8">
        <v>24</v>
      </c>
      <c r="P64" s="20">
        <v>54</v>
      </c>
      <c r="Q64" s="8">
        <v>1</v>
      </c>
      <c r="R64" s="21">
        <f t="shared" si="6"/>
        <v>1494.1</v>
      </c>
      <c r="S64" s="22">
        <v>1.7292824074074075E-2</v>
      </c>
      <c r="T64" s="6">
        <f t="shared" si="7"/>
        <v>3.4585648148148149E-3</v>
      </c>
      <c r="U64" s="7">
        <f t="shared" si="8"/>
        <v>12.05</v>
      </c>
      <c r="V64" s="5" t="s">
        <v>95</v>
      </c>
      <c r="W64" s="39" t="str">
        <f t="shared" si="4"/>
        <v>http://alb-nagold-enz-cup.de/wildbad/2015/tobiasreichert</v>
      </c>
      <c r="X64" s="11">
        <v>124</v>
      </c>
      <c r="Y64" s="11" t="s">
        <v>136</v>
      </c>
      <c r="Z64" s="11" t="s">
        <v>194</v>
      </c>
    </row>
    <row r="65" spans="1:26" s="14" customFormat="1" ht="11.25" x14ac:dyDescent="0.2">
      <c r="A65" s="14">
        <v>64</v>
      </c>
      <c r="B65" s="14">
        <v>5</v>
      </c>
      <c r="C65" s="25">
        <v>10</v>
      </c>
      <c r="D65" s="14">
        <v>9</v>
      </c>
      <c r="E65" s="25">
        <v>578</v>
      </c>
      <c r="F65" s="9" t="s">
        <v>392</v>
      </c>
      <c r="G65" s="9" t="s">
        <v>391</v>
      </c>
      <c r="H65" s="25">
        <v>1953</v>
      </c>
      <c r="I65" s="25">
        <f t="shared" si="5"/>
        <v>62</v>
      </c>
      <c r="J65" s="10" t="s">
        <v>533</v>
      </c>
      <c r="K65" s="11" t="s">
        <v>123</v>
      </c>
      <c r="L65" s="11" t="s">
        <v>108</v>
      </c>
      <c r="M65" s="15">
        <v>9</v>
      </c>
      <c r="O65" s="14">
        <v>25</v>
      </c>
      <c r="P65" s="16">
        <v>1</v>
      </c>
      <c r="Q65" s="14">
        <v>6</v>
      </c>
      <c r="R65" s="17">
        <f t="shared" si="6"/>
        <v>1501.6</v>
      </c>
      <c r="S65" s="18">
        <v>1.737962962962963E-2</v>
      </c>
      <c r="T65" s="12">
        <f t="shared" si="7"/>
        <v>3.4759259259259261E-3</v>
      </c>
      <c r="U65" s="13">
        <f t="shared" si="8"/>
        <v>11.99</v>
      </c>
      <c r="V65" s="11" t="s">
        <v>8</v>
      </c>
      <c r="W65" s="39" t="str">
        <f t="shared" si="4"/>
        <v>http://alb-nagold-enz-cup.de/wildbad/2015/dominikbardon</v>
      </c>
      <c r="X65" s="11">
        <v>3</v>
      </c>
      <c r="Y65" s="11" t="s">
        <v>136</v>
      </c>
      <c r="Z65" s="11" t="s">
        <v>197</v>
      </c>
    </row>
    <row r="66" spans="1:26" s="14" customFormat="1" ht="11.25" x14ac:dyDescent="0.2">
      <c r="A66" s="14">
        <v>65</v>
      </c>
      <c r="B66" s="14">
        <v>5</v>
      </c>
      <c r="C66" s="25">
        <v>11</v>
      </c>
      <c r="D66" s="14">
        <v>10</v>
      </c>
      <c r="E66" s="25">
        <v>551</v>
      </c>
      <c r="F66" s="9" t="s">
        <v>394</v>
      </c>
      <c r="G66" s="9" t="s">
        <v>393</v>
      </c>
      <c r="H66" s="25">
        <v>1969</v>
      </c>
      <c r="I66" s="25">
        <f t="shared" ref="I66:I97" si="9">2015-H66</f>
        <v>46</v>
      </c>
      <c r="J66" s="10" t="s">
        <v>533</v>
      </c>
      <c r="K66" s="11" t="s">
        <v>125</v>
      </c>
      <c r="L66" s="11" t="s">
        <v>108</v>
      </c>
      <c r="M66" s="15">
        <v>10</v>
      </c>
      <c r="O66" s="14">
        <v>25</v>
      </c>
      <c r="P66" s="16">
        <v>13</v>
      </c>
      <c r="Q66" s="14">
        <v>5</v>
      </c>
      <c r="R66" s="17">
        <f t="shared" ref="R66:R97" si="10">N66*60*60+O66*60+P66+Q66/10</f>
        <v>1513.5</v>
      </c>
      <c r="S66" s="18">
        <v>1.7517361111111112E-2</v>
      </c>
      <c r="T66" s="12">
        <f t="shared" ref="T66:T97" si="11">S66/B66</f>
        <v>3.5034722222222225E-3</v>
      </c>
      <c r="U66" s="13">
        <f t="shared" ref="U66:U97" si="12">ROUND(3600/R66*B66,2)</f>
        <v>11.89</v>
      </c>
      <c r="V66" s="11"/>
      <c r="W66" s="39" t="str">
        <f t="shared" si="4"/>
        <v>http://alb-nagold-enz-cup.de/wildbad/2015/uliohngemach</v>
      </c>
      <c r="X66" s="11">
        <v>40</v>
      </c>
      <c r="Y66" s="11" t="s">
        <v>136</v>
      </c>
      <c r="Z66" s="11" t="s">
        <v>199</v>
      </c>
    </row>
    <row r="67" spans="1:26" s="14" customFormat="1" ht="11.25" x14ac:dyDescent="0.2">
      <c r="A67" s="8">
        <v>66</v>
      </c>
      <c r="B67" s="8">
        <v>5</v>
      </c>
      <c r="C67" s="26">
        <v>12</v>
      </c>
      <c r="D67" s="8">
        <v>2</v>
      </c>
      <c r="E67" s="26">
        <v>568</v>
      </c>
      <c r="F67" s="3" t="s">
        <v>369</v>
      </c>
      <c r="G67" s="3" t="s">
        <v>346</v>
      </c>
      <c r="H67" s="26">
        <v>1968</v>
      </c>
      <c r="I67" s="26">
        <f t="shared" si="9"/>
        <v>47</v>
      </c>
      <c r="J67" s="4" t="s">
        <v>534</v>
      </c>
      <c r="K67" s="5" t="s">
        <v>18</v>
      </c>
      <c r="L67" s="5" t="s">
        <v>94</v>
      </c>
      <c r="M67" s="19">
        <v>2</v>
      </c>
      <c r="N67" s="8"/>
      <c r="O67" s="8">
        <v>25</v>
      </c>
      <c r="P67" s="20">
        <v>36</v>
      </c>
      <c r="Q67" s="8">
        <v>2</v>
      </c>
      <c r="R67" s="21">
        <f t="shared" si="10"/>
        <v>1536.2</v>
      </c>
      <c r="S67" s="22">
        <v>1.778009259259259E-2</v>
      </c>
      <c r="T67" s="6">
        <f t="shared" si="11"/>
        <v>3.5560185185185183E-3</v>
      </c>
      <c r="U67" s="7">
        <f t="shared" si="12"/>
        <v>11.72</v>
      </c>
      <c r="V67" s="5" t="s">
        <v>8</v>
      </c>
      <c r="W67" s="39" t="str">
        <f t="shared" ref="W67:W130" si="13">HYPERLINK(CONCATENATE("http://alb-nagold-enz-cup.de/wildbad/2015/",Z67))</f>
        <v>http://alb-nagold-enz-cup.de/wildbad/2015/martinakugele</v>
      </c>
      <c r="X67" s="5">
        <v>57</v>
      </c>
      <c r="Y67" s="5" t="s">
        <v>136</v>
      </c>
      <c r="Z67" s="5" t="s">
        <v>140</v>
      </c>
    </row>
    <row r="68" spans="1:26" s="14" customFormat="1" ht="11.25" x14ac:dyDescent="0.2">
      <c r="A68" s="8">
        <v>67</v>
      </c>
      <c r="B68" s="8">
        <v>5</v>
      </c>
      <c r="C68" s="26">
        <v>13</v>
      </c>
      <c r="D68" s="8">
        <v>3</v>
      </c>
      <c r="E68" s="26">
        <v>559</v>
      </c>
      <c r="F68" s="3" t="s">
        <v>371</v>
      </c>
      <c r="G68" s="3" t="s">
        <v>370</v>
      </c>
      <c r="H68" s="26">
        <v>1988</v>
      </c>
      <c r="I68" s="26">
        <f t="shared" si="9"/>
        <v>27</v>
      </c>
      <c r="J68" s="4" t="s">
        <v>534</v>
      </c>
      <c r="K68" s="5" t="s">
        <v>98</v>
      </c>
      <c r="L68" s="5" t="s">
        <v>94</v>
      </c>
      <c r="M68" s="19">
        <v>3</v>
      </c>
      <c r="N68" s="8"/>
      <c r="O68" s="8">
        <v>25</v>
      </c>
      <c r="P68" s="20">
        <v>37</v>
      </c>
      <c r="Q68" s="8">
        <v>4</v>
      </c>
      <c r="R68" s="21">
        <f t="shared" si="10"/>
        <v>1537.4</v>
      </c>
      <c r="S68" s="22">
        <v>1.7793981481481484E-2</v>
      </c>
      <c r="T68" s="6">
        <f t="shared" si="11"/>
        <v>3.5587962962962969E-3</v>
      </c>
      <c r="U68" s="7">
        <f t="shared" si="12"/>
        <v>11.71</v>
      </c>
      <c r="V68" s="5" t="s">
        <v>8</v>
      </c>
      <c r="W68" s="39" t="str">
        <f t="shared" si="13"/>
        <v>http://alb-nagold-enz-cup.de/wildbad/2015/andreaskampert</v>
      </c>
      <c r="X68" s="11">
        <v>149</v>
      </c>
      <c r="Y68" s="11" t="s">
        <v>136</v>
      </c>
      <c r="Z68" s="11" t="s">
        <v>201</v>
      </c>
    </row>
    <row r="69" spans="1:26" s="14" customFormat="1" ht="11.25" x14ac:dyDescent="0.2">
      <c r="A69" s="14">
        <v>68</v>
      </c>
      <c r="B69" s="14">
        <v>5</v>
      </c>
      <c r="C69" s="25">
        <v>14</v>
      </c>
      <c r="D69" s="14">
        <v>11</v>
      </c>
      <c r="E69" s="25">
        <v>574</v>
      </c>
      <c r="F69" s="9" t="s">
        <v>395</v>
      </c>
      <c r="G69" s="9" t="s">
        <v>305</v>
      </c>
      <c r="H69" s="25">
        <v>1970</v>
      </c>
      <c r="I69" s="25">
        <f t="shared" si="9"/>
        <v>45</v>
      </c>
      <c r="J69" s="10" t="s">
        <v>533</v>
      </c>
      <c r="K69" s="11" t="s">
        <v>7</v>
      </c>
      <c r="L69" s="11" t="s">
        <v>108</v>
      </c>
      <c r="M69" s="15">
        <v>11</v>
      </c>
      <c r="O69" s="14">
        <v>26</v>
      </c>
      <c r="P69" s="16">
        <v>3</v>
      </c>
      <c r="Q69" s="14">
        <v>0</v>
      </c>
      <c r="R69" s="17">
        <f t="shared" si="10"/>
        <v>1563</v>
      </c>
      <c r="S69" s="18">
        <v>1.8090277777777778E-2</v>
      </c>
      <c r="T69" s="12">
        <f t="shared" si="11"/>
        <v>3.6180555555555558E-3</v>
      </c>
      <c r="U69" s="13">
        <f t="shared" si="12"/>
        <v>11.52</v>
      </c>
      <c r="V69" s="11" t="s">
        <v>127</v>
      </c>
      <c r="W69" s="39" t="str">
        <f t="shared" si="13"/>
        <v>http://alb-nagold-enz-cup.de/wildbad/2015/carmenkeppler</v>
      </c>
      <c r="X69" s="5">
        <v>127</v>
      </c>
      <c r="Y69" s="5" t="s">
        <v>136</v>
      </c>
      <c r="Z69" s="5" t="s">
        <v>142</v>
      </c>
    </row>
    <row r="70" spans="1:26" s="14" customFormat="1" ht="11.25" x14ac:dyDescent="0.2">
      <c r="A70" s="14">
        <v>69</v>
      </c>
      <c r="B70" s="14">
        <v>5</v>
      </c>
      <c r="C70" s="25">
        <v>15</v>
      </c>
      <c r="D70" s="14">
        <v>12</v>
      </c>
      <c r="E70" s="25">
        <v>571</v>
      </c>
      <c r="F70" s="9" t="s">
        <v>397</v>
      </c>
      <c r="G70" s="9" t="s">
        <v>396</v>
      </c>
      <c r="H70" s="25">
        <v>1970</v>
      </c>
      <c r="I70" s="25">
        <f t="shared" si="9"/>
        <v>45</v>
      </c>
      <c r="J70" s="10" t="s">
        <v>533</v>
      </c>
      <c r="K70" s="11" t="s">
        <v>100</v>
      </c>
      <c r="L70" s="11" t="s">
        <v>108</v>
      </c>
      <c r="M70" s="15">
        <v>12</v>
      </c>
      <c r="O70" s="14">
        <v>26</v>
      </c>
      <c r="P70" s="16">
        <v>9</v>
      </c>
      <c r="Q70" s="14">
        <v>1</v>
      </c>
      <c r="R70" s="17">
        <f t="shared" si="10"/>
        <v>1569.1</v>
      </c>
      <c r="S70" s="18">
        <v>1.8160879629629631E-2</v>
      </c>
      <c r="T70" s="12">
        <f t="shared" si="11"/>
        <v>3.6321759259259263E-3</v>
      </c>
      <c r="U70" s="13">
        <f t="shared" si="12"/>
        <v>11.47</v>
      </c>
      <c r="V70" s="11" t="s">
        <v>129</v>
      </c>
      <c r="W70" s="39" t="str">
        <f t="shared" si="13"/>
        <v>http://alb-nagold-enz-cup.de/wildbad/2015/danielwaidelich</v>
      </c>
      <c r="X70" s="11">
        <v>26</v>
      </c>
      <c r="Y70" s="11" t="s">
        <v>136</v>
      </c>
      <c r="Z70" s="11" t="s">
        <v>203</v>
      </c>
    </row>
    <row r="71" spans="1:26" s="14" customFormat="1" ht="11.25" x14ac:dyDescent="0.2">
      <c r="A71" s="8">
        <v>70</v>
      </c>
      <c r="B71" s="8">
        <v>5</v>
      </c>
      <c r="C71" s="26">
        <v>16</v>
      </c>
      <c r="D71" s="8">
        <v>4</v>
      </c>
      <c r="E71" s="26">
        <v>572</v>
      </c>
      <c r="F71" s="3" t="s">
        <v>373</v>
      </c>
      <c r="G71" s="3" t="s">
        <v>372</v>
      </c>
      <c r="H71" s="26">
        <v>1992</v>
      </c>
      <c r="I71" s="26">
        <f t="shared" si="9"/>
        <v>23</v>
      </c>
      <c r="J71" s="4" t="s">
        <v>534</v>
      </c>
      <c r="K71" s="5" t="s">
        <v>100</v>
      </c>
      <c r="L71" s="5" t="s">
        <v>94</v>
      </c>
      <c r="M71" s="19">
        <v>4</v>
      </c>
      <c r="N71" s="8"/>
      <c r="O71" s="8">
        <v>26</v>
      </c>
      <c r="P71" s="20">
        <v>24</v>
      </c>
      <c r="Q71" s="8">
        <v>3</v>
      </c>
      <c r="R71" s="21">
        <f t="shared" si="10"/>
        <v>1584.3</v>
      </c>
      <c r="S71" s="22">
        <v>1.8336805555555554E-2</v>
      </c>
      <c r="T71" s="6">
        <f t="shared" si="11"/>
        <v>3.6673611111111108E-3</v>
      </c>
      <c r="U71" s="7">
        <f t="shared" si="12"/>
        <v>11.36</v>
      </c>
      <c r="V71" s="5" t="s">
        <v>101</v>
      </c>
      <c r="W71" s="39" t="str">
        <f t="shared" si="13"/>
        <v>http://alb-nagold-enz-cup.de/wildbad/2015/uwetraub</v>
      </c>
      <c r="X71" s="28">
        <v>145</v>
      </c>
      <c r="Y71" s="11" t="s">
        <v>136</v>
      </c>
      <c r="Z71" s="11" t="s">
        <v>206</v>
      </c>
    </row>
    <row r="72" spans="1:26" s="14" customFormat="1" ht="11.25" x14ac:dyDescent="0.2">
      <c r="A72" s="14">
        <v>71</v>
      </c>
      <c r="B72" s="14">
        <v>5</v>
      </c>
      <c r="C72" s="25">
        <v>17</v>
      </c>
      <c r="D72" s="14">
        <v>13</v>
      </c>
      <c r="E72" s="25">
        <v>576</v>
      </c>
      <c r="F72" s="9" t="s">
        <v>398</v>
      </c>
      <c r="G72" s="9" t="s">
        <v>290</v>
      </c>
      <c r="H72" s="25">
        <v>1967</v>
      </c>
      <c r="I72" s="25">
        <f t="shared" si="9"/>
        <v>48</v>
      </c>
      <c r="J72" s="10" t="s">
        <v>533</v>
      </c>
      <c r="K72" s="11" t="s">
        <v>7</v>
      </c>
      <c r="L72" s="11" t="s">
        <v>108</v>
      </c>
      <c r="M72" s="15">
        <v>13</v>
      </c>
      <c r="O72" s="14">
        <v>27</v>
      </c>
      <c r="P72" s="16">
        <v>31</v>
      </c>
      <c r="Q72" s="14">
        <v>9</v>
      </c>
      <c r="R72" s="17">
        <f t="shared" si="10"/>
        <v>1651.9</v>
      </c>
      <c r="S72" s="18">
        <v>1.9119212962962963E-2</v>
      </c>
      <c r="T72" s="12">
        <f t="shared" si="11"/>
        <v>3.8238425925925927E-3</v>
      </c>
      <c r="U72" s="13">
        <f t="shared" si="12"/>
        <v>10.9</v>
      </c>
      <c r="V72" s="11" t="s">
        <v>8</v>
      </c>
      <c r="W72" s="39" t="str">
        <f t="shared" si="13"/>
        <v>http://alb-nagold-enz-cup.de/wildbad/2015/timoknaeringer</v>
      </c>
      <c r="X72" s="28"/>
      <c r="Y72" s="11" t="s">
        <v>136</v>
      </c>
      <c r="Z72" s="11" t="s">
        <v>208</v>
      </c>
    </row>
    <row r="73" spans="1:26" s="14" customFormat="1" ht="11.25" x14ac:dyDescent="0.2">
      <c r="A73" s="8">
        <v>72</v>
      </c>
      <c r="B73" s="8">
        <v>5</v>
      </c>
      <c r="C73" s="26">
        <v>18</v>
      </c>
      <c r="D73" s="8">
        <v>5</v>
      </c>
      <c r="E73" s="26">
        <v>573</v>
      </c>
      <c r="F73" s="3" t="s">
        <v>375</v>
      </c>
      <c r="G73" s="3" t="s">
        <v>374</v>
      </c>
      <c r="H73" s="26">
        <v>1989</v>
      </c>
      <c r="I73" s="26">
        <f t="shared" si="9"/>
        <v>26</v>
      </c>
      <c r="J73" s="4" t="s">
        <v>534</v>
      </c>
      <c r="K73" s="5" t="s">
        <v>100</v>
      </c>
      <c r="L73" s="5" t="s">
        <v>94</v>
      </c>
      <c r="M73" s="19">
        <v>5</v>
      </c>
      <c r="N73" s="8"/>
      <c r="O73" s="8">
        <v>27</v>
      </c>
      <c r="P73" s="20">
        <v>47</v>
      </c>
      <c r="Q73" s="8">
        <v>0</v>
      </c>
      <c r="R73" s="21">
        <f t="shared" si="10"/>
        <v>1667</v>
      </c>
      <c r="S73" s="22">
        <v>1.9293981481481485E-2</v>
      </c>
      <c r="T73" s="6">
        <f t="shared" si="11"/>
        <v>3.8587962962962968E-3</v>
      </c>
      <c r="U73" s="7">
        <f t="shared" si="12"/>
        <v>10.8</v>
      </c>
      <c r="V73" s="5" t="s">
        <v>103</v>
      </c>
      <c r="W73" s="39" t="str">
        <f t="shared" si="13"/>
        <v>http://alb-nagold-enz-cup.de/wildbad/2015/jasharexer</v>
      </c>
      <c r="X73" s="28">
        <v>6</v>
      </c>
      <c r="Y73" s="11" t="s">
        <v>136</v>
      </c>
      <c r="Z73" s="11" t="s">
        <v>546</v>
      </c>
    </row>
    <row r="74" spans="1:26" s="14" customFormat="1" ht="11.25" x14ac:dyDescent="0.2">
      <c r="A74" s="14">
        <v>73</v>
      </c>
      <c r="B74" s="14">
        <v>5</v>
      </c>
      <c r="C74" s="25">
        <v>19</v>
      </c>
      <c r="D74" s="14">
        <v>14</v>
      </c>
      <c r="E74" s="25">
        <v>554</v>
      </c>
      <c r="F74" s="9" t="s">
        <v>385</v>
      </c>
      <c r="G74" s="9" t="s">
        <v>399</v>
      </c>
      <c r="H74" s="25">
        <v>1964</v>
      </c>
      <c r="I74" s="25">
        <f t="shared" si="9"/>
        <v>51</v>
      </c>
      <c r="J74" s="10" t="s">
        <v>533</v>
      </c>
      <c r="K74" s="11" t="s">
        <v>132</v>
      </c>
      <c r="L74" s="11" t="s">
        <v>108</v>
      </c>
      <c r="M74" s="15">
        <v>14</v>
      </c>
      <c r="O74" s="14">
        <v>29</v>
      </c>
      <c r="P74" s="16">
        <v>42</v>
      </c>
      <c r="Q74" s="14">
        <v>1</v>
      </c>
      <c r="R74" s="17">
        <f t="shared" si="10"/>
        <v>1782.1</v>
      </c>
      <c r="S74" s="18">
        <v>2.0626157407407409E-2</v>
      </c>
      <c r="T74" s="12">
        <f t="shared" si="11"/>
        <v>4.1252314814814815E-3</v>
      </c>
      <c r="U74" s="13">
        <f t="shared" si="12"/>
        <v>10.1</v>
      </c>
      <c r="V74" s="11" t="s">
        <v>8</v>
      </c>
      <c r="W74" s="39" t="str">
        <f t="shared" si="13"/>
        <v>http://alb-nagold-enz-cup.de/wildbad/2015/manuelburghard</v>
      </c>
      <c r="X74" s="28">
        <v>92</v>
      </c>
      <c r="Y74" s="11" t="s">
        <v>136</v>
      </c>
      <c r="Z74" s="11" t="s">
        <v>211</v>
      </c>
    </row>
    <row r="75" spans="1:26" s="14" customFormat="1" ht="11.25" x14ac:dyDescent="0.2">
      <c r="A75" s="8">
        <v>74</v>
      </c>
      <c r="B75" s="8">
        <v>5</v>
      </c>
      <c r="C75" s="26">
        <v>20</v>
      </c>
      <c r="D75" s="8">
        <v>6</v>
      </c>
      <c r="E75" s="26">
        <v>553</v>
      </c>
      <c r="F75" s="3" t="s">
        <v>377</v>
      </c>
      <c r="G75" s="3" t="s">
        <v>376</v>
      </c>
      <c r="H75" s="26">
        <v>1967</v>
      </c>
      <c r="I75" s="26">
        <f t="shared" si="9"/>
        <v>48</v>
      </c>
      <c r="J75" s="4" t="s">
        <v>534</v>
      </c>
      <c r="K75" s="5" t="s">
        <v>105</v>
      </c>
      <c r="L75" s="5" t="s">
        <v>94</v>
      </c>
      <c r="M75" s="19">
        <v>6</v>
      </c>
      <c r="N75" s="8"/>
      <c r="O75" s="8">
        <v>30</v>
      </c>
      <c r="P75" s="20">
        <v>33</v>
      </c>
      <c r="Q75" s="8">
        <v>5</v>
      </c>
      <c r="R75" s="21">
        <f t="shared" si="10"/>
        <v>1833.5</v>
      </c>
      <c r="S75" s="22">
        <v>2.1221064814814814E-2</v>
      </c>
      <c r="T75" s="6">
        <f t="shared" si="11"/>
        <v>4.2442129629629627E-3</v>
      </c>
      <c r="U75" s="7">
        <f t="shared" si="12"/>
        <v>9.82</v>
      </c>
      <c r="V75" s="5" t="s">
        <v>8</v>
      </c>
      <c r="W75" s="39" t="str">
        <f t="shared" si="13"/>
        <v>http://alb-nagold-enz-cup.de/wildbad/2015/danielrexer</v>
      </c>
      <c r="X75" s="28"/>
      <c r="Y75" s="11" t="s">
        <v>136</v>
      </c>
      <c r="Z75" s="11" t="s">
        <v>545</v>
      </c>
    </row>
    <row r="76" spans="1:26" s="14" customFormat="1" ht="11.25" x14ac:dyDescent="0.2">
      <c r="A76" s="14">
        <v>75</v>
      </c>
      <c r="B76" s="14">
        <v>10</v>
      </c>
      <c r="C76" s="25">
        <v>1</v>
      </c>
      <c r="D76" s="25">
        <v>1</v>
      </c>
      <c r="E76" s="25">
        <v>447</v>
      </c>
      <c r="F76" s="9" t="s">
        <v>429</v>
      </c>
      <c r="G76" s="9" t="s">
        <v>428</v>
      </c>
      <c r="H76" s="25">
        <v>1986</v>
      </c>
      <c r="I76" s="25">
        <f t="shared" si="9"/>
        <v>29</v>
      </c>
      <c r="J76" s="10" t="s">
        <v>533</v>
      </c>
      <c r="K76" s="11" t="s">
        <v>7</v>
      </c>
      <c r="L76" s="11" t="s">
        <v>174</v>
      </c>
      <c r="M76" s="15">
        <v>1</v>
      </c>
      <c r="O76" s="14">
        <v>34</v>
      </c>
      <c r="P76" s="16">
        <v>1</v>
      </c>
      <c r="Q76" s="14">
        <v>9</v>
      </c>
      <c r="R76" s="17">
        <f t="shared" si="10"/>
        <v>2041.9</v>
      </c>
      <c r="S76" s="18">
        <v>2.3633101851851853E-2</v>
      </c>
      <c r="T76" s="12">
        <f t="shared" si="11"/>
        <v>2.3633101851851853E-3</v>
      </c>
      <c r="U76" s="13">
        <f t="shared" si="12"/>
        <v>17.63</v>
      </c>
      <c r="V76" s="11" t="s">
        <v>8</v>
      </c>
      <c r="W76" s="39" t="str">
        <f t="shared" si="13"/>
        <v>http://alb-nagold-enz-cup.de/wildbad/2015/reginavielmeier</v>
      </c>
      <c r="X76" s="29">
        <v>37</v>
      </c>
      <c r="Y76" s="5" t="s">
        <v>136</v>
      </c>
      <c r="Z76" s="5" t="s">
        <v>145</v>
      </c>
    </row>
    <row r="77" spans="1:26" s="14" customFormat="1" ht="11.25" x14ac:dyDescent="0.2">
      <c r="A77" s="14">
        <v>76</v>
      </c>
      <c r="B77" s="14">
        <v>10</v>
      </c>
      <c r="C77" s="25">
        <v>2</v>
      </c>
      <c r="D77" s="25">
        <v>2</v>
      </c>
      <c r="E77" s="25">
        <v>430</v>
      </c>
      <c r="F77" s="9" t="s">
        <v>431</v>
      </c>
      <c r="G77" s="9" t="s">
        <v>430</v>
      </c>
      <c r="H77" s="25">
        <v>1974</v>
      </c>
      <c r="I77" s="25">
        <f t="shared" si="9"/>
        <v>41</v>
      </c>
      <c r="J77" s="10" t="s">
        <v>533</v>
      </c>
      <c r="K77" s="11" t="s">
        <v>157</v>
      </c>
      <c r="L77" s="11" t="s">
        <v>176</v>
      </c>
      <c r="M77" s="15">
        <v>1</v>
      </c>
      <c r="O77" s="14">
        <v>34</v>
      </c>
      <c r="P77" s="16">
        <v>41</v>
      </c>
      <c r="Q77" s="14">
        <v>0</v>
      </c>
      <c r="R77" s="17">
        <f t="shared" si="10"/>
        <v>2081</v>
      </c>
      <c r="S77" s="18">
        <v>2.4085648148148148E-2</v>
      </c>
      <c r="T77" s="12">
        <f t="shared" si="11"/>
        <v>2.4085648148148148E-3</v>
      </c>
      <c r="U77" s="13">
        <f t="shared" si="12"/>
        <v>17.3</v>
      </c>
      <c r="V77" s="11" t="s">
        <v>8</v>
      </c>
      <c r="W77" s="39" t="str">
        <f t="shared" si="13"/>
        <v>http://alb-nagold-enz-cup.de/wildbad/2015/ambrogiodigiorgio</v>
      </c>
      <c r="X77" s="28">
        <v>17</v>
      </c>
      <c r="Y77" s="11" t="s">
        <v>136</v>
      </c>
      <c r="Z77" s="11" t="s">
        <v>214</v>
      </c>
    </row>
    <row r="78" spans="1:26" s="14" customFormat="1" ht="11.25" x14ac:dyDescent="0.2">
      <c r="A78" s="14">
        <v>77</v>
      </c>
      <c r="B78" s="14">
        <v>10</v>
      </c>
      <c r="C78" s="25">
        <v>3</v>
      </c>
      <c r="D78" s="25">
        <v>3</v>
      </c>
      <c r="E78" s="25">
        <v>397</v>
      </c>
      <c r="F78" s="9" t="s">
        <v>309</v>
      </c>
      <c r="G78" s="9" t="s">
        <v>432</v>
      </c>
      <c r="H78" s="25">
        <v>1971</v>
      </c>
      <c r="I78" s="25">
        <f t="shared" si="9"/>
        <v>44</v>
      </c>
      <c r="J78" s="10" t="s">
        <v>533</v>
      </c>
      <c r="K78" s="11" t="s">
        <v>178</v>
      </c>
      <c r="L78" s="11" t="s">
        <v>176</v>
      </c>
      <c r="M78" s="15">
        <v>2</v>
      </c>
      <c r="O78" s="14">
        <v>34</v>
      </c>
      <c r="P78" s="16">
        <v>51</v>
      </c>
      <c r="Q78" s="14">
        <v>9</v>
      </c>
      <c r="R78" s="17">
        <f t="shared" si="10"/>
        <v>2091.9</v>
      </c>
      <c r="S78" s="18">
        <v>2.4211805555555559E-2</v>
      </c>
      <c r="T78" s="12">
        <f t="shared" si="11"/>
        <v>2.4211805555555558E-3</v>
      </c>
      <c r="U78" s="13">
        <f t="shared" si="12"/>
        <v>17.21</v>
      </c>
      <c r="V78" s="11" t="s">
        <v>8</v>
      </c>
      <c r="W78" s="39" t="str">
        <f t="shared" si="13"/>
        <v>http://alb-nagold-enz-cup.de/wildbad/2015/juergenbetzelt</v>
      </c>
      <c r="X78" s="28">
        <v>86</v>
      </c>
      <c r="Y78" s="11" t="s">
        <v>136</v>
      </c>
      <c r="Z78" s="11" t="s">
        <v>216</v>
      </c>
    </row>
    <row r="79" spans="1:26" s="14" customFormat="1" ht="11.25" x14ac:dyDescent="0.2">
      <c r="A79" s="14">
        <v>78</v>
      </c>
      <c r="B79" s="14">
        <v>10</v>
      </c>
      <c r="C79" s="25">
        <v>4</v>
      </c>
      <c r="D79" s="25">
        <v>4</v>
      </c>
      <c r="E79" s="25">
        <v>448</v>
      </c>
      <c r="F79" s="9" t="s">
        <v>434</v>
      </c>
      <c r="G79" s="9" t="s">
        <v>433</v>
      </c>
      <c r="H79" s="25">
        <v>1986</v>
      </c>
      <c r="I79" s="25">
        <f t="shared" si="9"/>
        <v>29</v>
      </c>
      <c r="J79" s="10" t="s">
        <v>533</v>
      </c>
      <c r="K79" s="11" t="s">
        <v>180</v>
      </c>
      <c r="L79" s="11" t="s">
        <v>174</v>
      </c>
      <c r="M79" s="15">
        <v>2</v>
      </c>
      <c r="O79" s="14">
        <v>34</v>
      </c>
      <c r="P79" s="16">
        <v>59</v>
      </c>
      <c r="Q79" s="14">
        <v>3</v>
      </c>
      <c r="R79" s="17">
        <f t="shared" si="10"/>
        <v>2099.3000000000002</v>
      </c>
      <c r="S79" s="18">
        <v>2.4297453703703703E-2</v>
      </c>
      <c r="T79" s="12">
        <f t="shared" si="11"/>
        <v>2.4297453703703703E-3</v>
      </c>
      <c r="U79" s="13">
        <f t="shared" si="12"/>
        <v>17.149999999999999</v>
      </c>
      <c r="V79" s="11" t="s">
        <v>8</v>
      </c>
      <c r="W79" s="39" t="str">
        <f t="shared" si="13"/>
        <v>http://alb-nagold-enz-cup.de/wildbad/2015/lotharschmidt</v>
      </c>
      <c r="X79" s="28">
        <v>18</v>
      </c>
      <c r="Y79" s="11" t="s">
        <v>136</v>
      </c>
      <c r="Z79" s="11" t="s">
        <v>218</v>
      </c>
    </row>
    <row r="80" spans="1:26" s="14" customFormat="1" ht="11.25" x14ac:dyDescent="0.2">
      <c r="A80" s="14">
        <v>79</v>
      </c>
      <c r="B80" s="14">
        <v>10</v>
      </c>
      <c r="C80" s="25">
        <v>5</v>
      </c>
      <c r="D80" s="25">
        <v>5</v>
      </c>
      <c r="E80" s="25">
        <v>432</v>
      </c>
      <c r="F80" s="9" t="s">
        <v>436</v>
      </c>
      <c r="G80" s="9" t="s">
        <v>435</v>
      </c>
      <c r="H80" s="25">
        <v>1968</v>
      </c>
      <c r="I80" s="25">
        <f t="shared" si="9"/>
        <v>47</v>
      </c>
      <c r="J80" s="10" t="s">
        <v>533</v>
      </c>
      <c r="K80" s="11" t="s">
        <v>157</v>
      </c>
      <c r="L80" s="11" t="s">
        <v>182</v>
      </c>
      <c r="M80" s="15">
        <v>1</v>
      </c>
      <c r="O80" s="14">
        <v>36</v>
      </c>
      <c r="P80" s="16">
        <v>9</v>
      </c>
      <c r="Q80" s="14">
        <v>9</v>
      </c>
      <c r="R80" s="17">
        <f t="shared" si="10"/>
        <v>2169.9</v>
      </c>
      <c r="S80" s="18">
        <v>2.5114583333333333E-2</v>
      </c>
      <c r="T80" s="12">
        <f t="shared" si="11"/>
        <v>2.5114583333333334E-3</v>
      </c>
      <c r="U80" s="13">
        <f t="shared" si="12"/>
        <v>16.59</v>
      </c>
      <c r="V80" s="11" t="s">
        <v>8</v>
      </c>
      <c r="W80" s="39" t="str">
        <f t="shared" si="13"/>
        <v>http://alb-nagold-enz-cup.de/wildbad/2015/wernerdieterle</v>
      </c>
      <c r="X80" s="28">
        <v>141</v>
      </c>
      <c r="Y80" s="11" t="s">
        <v>136</v>
      </c>
      <c r="Z80" s="11" t="s">
        <v>219</v>
      </c>
    </row>
    <row r="81" spans="1:26" s="14" customFormat="1" ht="11.25" x14ac:dyDescent="0.2">
      <c r="A81" s="14">
        <v>80</v>
      </c>
      <c r="B81" s="14">
        <v>10</v>
      </c>
      <c r="C81" s="25">
        <v>6</v>
      </c>
      <c r="D81" s="25">
        <v>6</v>
      </c>
      <c r="E81" s="25">
        <v>460</v>
      </c>
      <c r="F81" s="9" t="s">
        <v>438</v>
      </c>
      <c r="G81" s="9" t="s">
        <v>437</v>
      </c>
      <c r="H81" s="25">
        <v>1980</v>
      </c>
      <c r="I81" s="25">
        <f t="shared" si="9"/>
        <v>35</v>
      </c>
      <c r="J81" s="10" t="s">
        <v>533</v>
      </c>
      <c r="K81" s="11" t="s">
        <v>18</v>
      </c>
      <c r="L81" s="11" t="s">
        <v>184</v>
      </c>
      <c r="M81" s="15">
        <v>1</v>
      </c>
      <c r="O81" s="14">
        <v>36</v>
      </c>
      <c r="P81" s="16">
        <v>51</v>
      </c>
      <c r="Q81" s="14">
        <v>0</v>
      </c>
      <c r="R81" s="17">
        <f t="shared" si="10"/>
        <v>2211</v>
      </c>
      <c r="S81" s="18">
        <v>2.5590277777777778E-2</v>
      </c>
      <c r="T81" s="12">
        <f t="shared" si="11"/>
        <v>2.5590277777777777E-3</v>
      </c>
      <c r="U81" s="13">
        <f t="shared" si="12"/>
        <v>16.28</v>
      </c>
      <c r="V81" s="11"/>
      <c r="W81" s="39" t="str">
        <f t="shared" si="13"/>
        <v>http://alb-nagold-enz-cup.de/wildbad/2015/franksommer</v>
      </c>
      <c r="X81" s="28"/>
      <c r="Y81" s="11" t="s">
        <v>136</v>
      </c>
      <c r="Z81" s="11" t="s">
        <v>220</v>
      </c>
    </row>
    <row r="82" spans="1:26" s="14" customFormat="1" ht="11.25" x14ac:dyDescent="0.2">
      <c r="A82" s="8">
        <v>81</v>
      </c>
      <c r="B82" s="8">
        <v>10</v>
      </c>
      <c r="C82" s="26">
        <v>7</v>
      </c>
      <c r="D82" s="8">
        <v>1</v>
      </c>
      <c r="E82" s="26">
        <v>456</v>
      </c>
      <c r="F82" s="3" t="s">
        <v>401</v>
      </c>
      <c r="G82" s="3" t="s">
        <v>400</v>
      </c>
      <c r="H82" s="26">
        <v>1982</v>
      </c>
      <c r="I82" s="26">
        <f t="shared" si="9"/>
        <v>33</v>
      </c>
      <c r="J82" s="4" t="s">
        <v>534</v>
      </c>
      <c r="K82" s="5" t="s">
        <v>134</v>
      </c>
      <c r="L82" s="5" t="s">
        <v>135</v>
      </c>
      <c r="M82" s="19">
        <v>1</v>
      </c>
      <c r="N82" s="8"/>
      <c r="O82" s="8">
        <v>37</v>
      </c>
      <c r="P82" s="20">
        <v>5</v>
      </c>
      <c r="Q82" s="8">
        <v>3</v>
      </c>
      <c r="R82" s="21">
        <f t="shared" si="10"/>
        <v>2225.3000000000002</v>
      </c>
      <c r="S82" s="22">
        <v>2.5755787037037039E-2</v>
      </c>
      <c r="T82" s="6">
        <f t="shared" si="11"/>
        <v>2.5755787037037041E-3</v>
      </c>
      <c r="U82" s="7">
        <f t="shared" si="12"/>
        <v>16.18</v>
      </c>
      <c r="V82" s="5"/>
      <c r="W82" s="39" t="str">
        <f t="shared" si="13"/>
        <v>http://alb-nagold-enz-cup.de/wildbad/2015/volkerheld</v>
      </c>
      <c r="X82" s="28">
        <v>30</v>
      </c>
      <c r="Y82" s="11" t="s">
        <v>136</v>
      </c>
      <c r="Z82" s="11" t="s">
        <v>221</v>
      </c>
    </row>
    <row r="83" spans="1:26" s="14" customFormat="1" ht="11.25" x14ac:dyDescent="0.2">
      <c r="A83" s="14">
        <v>82</v>
      </c>
      <c r="B83" s="14">
        <v>10</v>
      </c>
      <c r="C83" s="25">
        <v>8</v>
      </c>
      <c r="D83" s="25">
        <v>7</v>
      </c>
      <c r="E83" s="25">
        <v>431</v>
      </c>
      <c r="F83" s="9" t="s">
        <v>440</v>
      </c>
      <c r="G83" s="9" t="s">
        <v>439</v>
      </c>
      <c r="H83" s="25">
        <v>1972</v>
      </c>
      <c r="I83" s="25">
        <f t="shared" si="9"/>
        <v>43</v>
      </c>
      <c r="J83" s="10" t="s">
        <v>533</v>
      </c>
      <c r="K83" s="11" t="s">
        <v>157</v>
      </c>
      <c r="L83" s="11" t="s">
        <v>176</v>
      </c>
      <c r="M83" s="15">
        <v>3</v>
      </c>
      <c r="O83" s="14">
        <v>37</v>
      </c>
      <c r="P83" s="16">
        <v>15</v>
      </c>
      <c r="Q83" s="14">
        <v>5</v>
      </c>
      <c r="R83" s="17">
        <f t="shared" si="10"/>
        <v>2235.5</v>
      </c>
      <c r="S83" s="18">
        <v>2.5873842592592594E-2</v>
      </c>
      <c r="T83" s="12">
        <f t="shared" si="11"/>
        <v>2.5873842592592593E-3</v>
      </c>
      <c r="U83" s="13">
        <f t="shared" si="12"/>
        <v>16.100000000000001</v>
      </c>
      <c r="V83" s="11" t="s">
        <v>8</v>
      </c>
      <c r="W83" s="39" t="str">
        <f t="shared" si="13"/>
        <v>http://alb-nagold-enz-cup.de/wildbad/2015/hagenzelssmann</v>
      </c>
      <c r="X83" s="28">
        <v>55</v>
      </c>
      <c r="Y83" s="11" t="s">
        <v>136</v>
      </c>
      <c r="Z83" s="11" t="s">
        <v>222</v>
      </c>
    </row>
    <row r="84" spans="1:26" s="14" customFormat="1" ht="11.25" x14ac:dyDescent="0.2">
      <c r="A84" s="14">
        <v>83</v>
      </c>
      <c r="B84" s="14">
        <v>10</v>
      </c>
      <c r="C84" s="25">
        <v>9</v>
      </c>
      <c r="D84" s="25">
        <v>8</v>
      </c>
      <c r="E84" s="25">
        <v>454</v>
      </c>
      <c r="F84" s="9" t="s">
        <v>441</v>
      </c>
      <c r="G84" s="9" t="s">
        <v>288</v>
      </c>
      <c r="H84" s="25">
        <v>1972</v>
      </c>
      <c r="I84" s="25">
        <f t="shared" si="9"/>
        <v>43</v>
      </c>
      <c r="J84" s="10" t="s">
        <v>533</v>
      </c>
      <c r="K84" s="11" t="s">
        <v>187</v>
      </c>
      <c r="L84" s="11" t="s">
        <v>176</v>
      </c>
      <c r="M84" s="15">
        <v>4</v>
      </c>
      <c r="O84" s="14">
        <v>37</v>
      </c>
      <c r="P84" s="16">
        <v>16</v>
      </c>
      <c r="Q84" s="14">
        <v>7</v>
      </c>
      <c r="R84" s="17">
        <f t="shared" si="10"/>
        <v>2236.6999999999998</v>
      </c>
      <c r="S84" s="18">
        <v>2.588773148148148E-2</v>
      </c>
      <c r="T84" s="12">
        <f t="shared" si="11"/>
        <v>2.5887731481481482E-3</v>
      </c>
      <c r="U84" s="13">
        <f t="shared" si="12"/>
        <v>16.100000000000001</v>
      </c>
      <c r="V84" s="11" t="s">
        <v>188</v>
      </c>
      <c r="W84" s="39" t="str">
        <f t="shared" si="13"/>
        <v>http://alb-nagold-enz-cup.de/wildbad/2015/friedemannhecke</v>
      </c>
      <c r="X84" s="28">
        <v>82</v>
      </c>
      <c r="Y84" s="11" t="s">
        <v>136</v>
      </c>
      <c r="Z84" s="11" t="s">
        <v>224</v>
      </c>
    </row>
    <row r="85" spans="1:26" s="14" customFormat="1" ht="11.25" x14ac:dyDescent="0.2">
      <c r="A85" s="14">
        <v>84</v>
      </c>
      <c r="B85" s="14">
        <v>10</v>
      </c>
      <c r="C85" s="25">
        <v>10</v>
      </c>
      <c r="D85" s="25">
        <v>9</v>
      </c>
      <c r="E85" s="25">
        <v>416</v>
      </c>
      <c r="F85" s="9" t="s">
        <v>443</v>
      </c>
      <c r="G85" s="9" t="s">
        <v>442</v>
      </c>
      <c r="H85" s="25">
        <v>1974</v>
      </c>
      <c r="I85" s="25">
        <f t="shared" si="9"/>
        <v>41</v>
      </c>
      <c r="J85" s="10" t="s">
        <v>533</v>
      </c>
      <c r="K85" s="11" t="s">
        <v>190</v>
      </c>
      <c r="L85" s="11" t="s">
        <v>176</v>
      </c>
      <c r="M85" s="15">
        <v>5</v>
      </c>
      <c r="O85" s="14">
        <v>38</v>
      </c>
      <c r="P85" s="16">
        <v>22</v>
      </c>
      <c r="Q85" s="14">
        <v>2</v>
      </c>
      <c r="R85" s="17">
        <f t="shared" si="10"/>
        <v>2302.1999999999998</v>
      </c>
      <c r="S85" s="18">
        <v>2.664583333333333E-2</v>
      </c>
      <c r="T85" s="12">
        <f t="shared" si="11"/>
        <v>2.664583333333333E-3</v>
      </c>
      <c r="U85" s="13">
        <f t="shared" si="12"/>
        <v>15.64</v>
      </c>
      <c r="V85" s="11" t="s">
        <v>8</v>
      </c>
      <c r="W85" s="39" t="str">
        <f t="shared" si="13"/>
        <v>http://alb-nagold-enz-cup.de/wildbad/2015/bernardcoric</v>
      </c>
      <c r="X85" s="28">
        <v>123</v>
      </c>
      <c r="Y85" s="11" t="s">
        <v>136</v>
      </c>
      <c r="Z85" s="11" t="s">
        <v>225</v>
      </c>
    </row>
    <row r="86" spans="1:26" s="14" customFormat="1" ht="11.25" x14ac:dyDescent="0.2">
      <c r="A86" s="14">
        <v>85</v>
      </c>
      <c r="B86" s="14">
        <v>10</v>
      </c>
      <c r="C86" s="25">
        <v>11</v>
      </c>
      <c r="D86" s="25">
        <v>10</v>
      </c>
      <c r="E86" s="25">
        <v>377</v>
      </c>
      <c r="F86" s="9" t="s">
        <v>306</v>
      </c>
      <c r="G86" s="9" t="s">
        <v>444</v>
      </c>
      <c r="H86" s="25">
        <v>1970</v>
      </c>
      <c r="I86" s="25">
        <f t="shared" si="9"/>
        <v>45</v>
      </c>
      <c r="J86" s="10" t="s">
        <v>533</v>
      </c>
      <c r="K86" s="11" t="s">
        <v>192</v>
      </c>
      <c r="L86" s="11" t="s">
        <v>182</v>
      </c>
      <c r="M86" s="15">
        <v>2</v>
      </c>
      <c r="O86" s="14">
        <v>38</v>
      </c>
      <c r="P86" s="16">
        <v>34</v>
      </c>
      <c r="Q86" s="14">
        <v>0</v>
      </c>
      <c r="R86" s="17">
        <f t="shared" si="10"/>
        <v>2314</v>
      </c>
      <c r="S86" s="18">
        <v>2.6782407407407408E-2</v>
      </c>
      <c r="T86" s="12">
        <f t="shared" si="11"/>
        <v>2.6782407407407406E-3</v>
      </c>
      <c r="U86" s="13">
        <f t="shared" si="12"/>
        <v>15.56</v>
      </c>
      <c r="V86" s="11" t="s">
        <v>193</v>
      </c>
      <c r="W86" s="39" t="str">
        <f t="shared" si="13"/>
        <v>http://alb-nagold-enz-cup.de/wildbad/2015/juergenstingl</v>
      </c>
      <c r="X86" s="28">
        <v>83</v>
      </c>
      <c r="Y86" s="11" t="s">
        <v>136</v>
      </c>
      <c r="Z86" s="11" t="s">
        <v>226</v>
      </c>
    </row>
    <row r="87" spans="1:26" s="14" customFormat="1" ht="11.25" x14ac:dyDescent="0.2">
      <c r="A87" s="14">
        <v>86</v>
      </c>
      <c r="B87" s="14">
        <v>10</v>
      </c>
      <c r="C87" s="25">
        <v>12</v>
      </c>
      <c r="D87" s="25">
        <v>11</v>
      </c>
      <c r="E87" s="25">
        <v>392</v>
      </c>
      <c r="F87" s="9" t="s">
        <v>358</v>
      </c>
      <c r="G87" s="9" t="s">
        <v>445</v>
      </c>
      <c r="H87" s="25">
        <v>1982</v>
      </c>
      <c r="I87" s="25">
        <f t="shared" si="9"/>
        <v>33</v>
      </c>
      <c r="J87" s="10" t="s">
        <v>533</v>
      </c>
      <c r="K87" s="11" t="s">
        <v>195</v>
      </c>
      <c r="L87" s="11" t="s">
        <v>196</v>
      </c>
      <c r="M87" s="15">
        <v>1</v>
      </c>
      <c r="O87" s="14">
        <v>38</v>
      </c>
      <c r="P87" s="16">
        <v>48</v>
      </c>
      <c r="Q87" s="14">
        <v>6</v>
      </c>
      <c r="R87" s="17">
        <f t="shared" si="10"/>
        <v>2328.6</v>
      </c>
      <c r="S87" s="18">
        <v>2.6951388888888889E-2</v>
      </c>
      <c r="T87" s="12">
        <f t="shared" si="11"/>
        <v>2.6951388888888888E-3</v>
      </c>
      <c r="U87" s="13">
        <f t="shared" si="12"/>
        <v>15.46</v>
      </c>
      <c r="V87" s="11" t="s">
        <v>8</v>
      </c>
      <c r="W87" s="39" t="str">
        <f t="shared" si="13"/>
        <v>http://alb-nagold-enz-cup.de/wildbad/2015/guenterkrehl</v>
      </c>
      <c r="X87" s="28">
        <v>29</v>
      </c>
      <c r="Y87" s="11" t="s">
        <v>136</v>
      </c>
      <c r="Z87" s="11" t="s">
        <v>228</v>
      </c>
    </row>
    <row r="88" spans="1:26" s="14" customFormat="1" ht="11.25" x14ac:dyDescent="0.2">
      <c r="A88" s="14">
        <v>87</v>
      </c>
      <c r="B88" s="14">
        <v>10</v>
      </c>
      <c r="C88" s="25">
        <v>13</v>
      </c>
      <c r="D88" s="25">
        <v>12</v>
      </c>
      <c r="E88" s="25">
        <v>413</v>
      </c>
      <c r="F88" s="9" t="s">
        <v>446</v>
      </c>
      <c r="G88" s="9" t="s">
        <v>408</v>
      </c>
      <c r="H88" s="25">
        <v>1968</v>
      </c>
      <c r="I88" s="25">
        <f t="shared" si="9"/>
        <v>47</v>
      </c>
      <c r="J88" s="10" t="s">
        <v>533</v>
      </c>
      <c r="K88" s="11" t="s">
        <v>27</v>
      </c>
      <c r="L88" s="11" t="s">
        <v>182</v>
      </c>
      <c r="M88" s="15">
        <v>3</v>
      </c>
      <c r="O88" s="14">
        <v>38</v>
      </c>
      <c r="P88" s="16">
        <v>53</v>
      </c>
      <c r="Q88" s="14">
        <v>8</v>
      </c>
      <c r="R88" s="17">
        <f t="shared" si="10"/>
        <v>2333.8000000000002</v>
      </c>
      <c r="S88" s="18">
        <v>2.7011574074074077E-2</v>
      </c>
      <c r="T88" s="12">
        <f t="shared" si="11"/>
        <v>2.7011574074074078E-3</v>
      </c>
      <c r="U88" s="13">
        <f t="shared" si="12"/>
        <v>15.43</v>
      </c>
      <c r="V88" s="11" t="s">
        <v>198</v>
      </c>
      <c r="W88" s="39" t="str">
        <f t="shared" si="13"/>
        <v>http://alb-nagold-enz-cup.de/wildbad/2015/peterkaupp</v>
      </c>
      <c r="X88" s="28">
        <v>13</v>
      </c>
      <c r="Y88" s="11" t="s">
        <v>136</v>
      </c>
      <c r="Z88" s="11" t="s">
        <v>229</v>
      </c>
    </row>
    <row r="89" spans="1:26" s="14" customFormat="1" ht="11.25" x14ac:dyDescent="0.2">
      <c r="A89" s="8">
        <v>88</v>
      </c>
      <c r="B89" s="8">
        <v>10</v>
      </c>
      <c r="C89" s="26">
        <v>14</v>
      </c>
      <c r="D89" s="8">
        <v>2</v>
      </c>
      <c r="E89" s="26">
        <v>399</v>
      </c>
      <c r="F89" s="3" t="s">
        <v>403</v>
      </c>
      <c r="G89" s="3" t="s">
        <v>402</v>
      </c>
      <c r="H89" s="26">
        <v>1970</v>
      </c>
      <c r="I89" s="26">
        <f t="shared" si="9"/>
        <v>45</v>
      </c>
      <c r="J89" s="4" t="s">
        <v>534</v>
      </c>
      <c r="K89" s="5" t="s">
        <v>93</v>
      </c>
      <c r="L89" s="5" t="s">
        <v>138</v>
      </c>
      <c r="M89" s="19">
        <v>1</v>
      </c>
      <c r="N89" s="8"/>
      <c r="O89" s="8">
        <v>39</v>
      </c>
      <c r="P89" s="20">
        <v>4</v>
      </c>
      <c r="Q89" s="8">
        <v>1</v>
      </c>
      <c r="R89" s="21">
        <f t="shared" si="10"/>
        <v>2344.1</v>
      </c>
      <c r="S89" s="22">
        <v>2.713078703703704E-2</v>
      </c>
      <c r="T89" s="6">
        <f t="shared" si="11"/>
        <v>2.7130787037037041E-3</v>
      </c>
      <c r="U89" s="7">
        <f t="shared" si="12"/>
        <v>15.36</v>
      </c>
      <c r="V89" s="5" t="s">
        <v>139</v>
      </c>
      <c r="W89" s="39" t="str">
        <f t="shared" si="13"/>
        <v>http://alb-nagold-enz-cup.de/wildbad/2015/oliverbardon</v>
      </c>
      <c r="X89" s="28">
        <v>4</v>
      </c>
      <c r="Y89" s="11" t="s">
        <v>136</v>
      </c>
      <c r="Z89" s="11" t="s">
        <v>231</v>
      </c>
    </row>
    <row r="90" spans="1:26" s="14" customFormat="1" ht="11.25" x14ac:dyDescent="0.2">
      <c r="A90" s="14">
        <v>89</v>
      </c>
      <c r="B90" s="14">
        <v>10</v>
      </c>
      <c r="C90" s="25">
        <v>15</v>
      </c>
      <c r="D90" s="25">
        <v>13</v>
      </c>
      <c r="E90" s="25">
        <v>451</v>
      </c>
      <c r="F90" s="9" t="s">
        <v>448</v>
      </c>
      <c r="G90" s="9" t="s">
        <v>447</v>
      </c>
      <c r="H90" s="25">
        <v>1959</v>
      </c>
      <c r="I90" s="25">
        <f t="shared" si="9"/>
        <v>56</v>
      </c>
      <c r="J90" s="10" t="s">
        <v>533</v>
      </c>
      <c r="K90" s="11" t="s">
        <v>187</v>
      </c>
      <c r="L90" s="11" t="s">
        <v>200</v>
      </c>
      <c r="M90" s="15">
        <v>1</v>
      </c>
      <c r="O90" s="14">
        <v>39</v>
      </c>
      <c r="P90" s="16">
        <v>31</v>
      </c>
      <c r="Q90" s="14">
        <v>6</v>
      </c>
      <c r="R90" s="17">
        <f t="shared" si="10"/>
        <v>2371.6</v>
      </c>
      <c r="S90" s="18">
        <v>2.744907407407407E-2</v>
      </c>
      <c r="T90" s="12">
        <f t="shared" si="11"/>
        <v>2.7449074074074068E-3</v>
      </c>
      <c r="U90" s="13">
        <f t="shared" si="12"/>
        <v>15.18</v>
      </c>
      <c r="V90" s="11" t="s">
        <v>8</v>
      </c>
      <c r="W90" s="39" t="str">
        <f t="shared" si="13"/>
        <v>http://alb-nagold-enz-cup.de/wildbad/2015/claudiawaidelich</v>
      </c>
      <c r="X90" s="29">
        <v>27</v>
      </c>
      <c r="Y90" s="5" t="s">
        <v>136</v>
      </c>
      <c r="Z90" s="5" t="s">
        <v>147</v>
      </c>
    </row>
    <row r="91" spans="1:26" s="14" customFormat="1" ht="11.25" x14ac:dyDescent="0.2">
      <c r="A91" s="8">
        <v>90</v>
      </c>
      <c r="B91" s="8">
        <v>10</v>
      </c>
      <c r="C91" s="26">
        <v>16</v>
      </c>
      <c r="D91" s="8">
        <v>3</v>
      </c>
      <c r="E91" s="26">
        <v>421</v>
      </c>
      <c r="F91" s="3" t="s">
        <v>404</v>
      </c>
      <c r="G91" s="3" t="s">
        <v>292</v>
      </c>
      <c r="H91" s="26">
        <v>1978</v>
      </c>
      <c r="I91" s="26">
        <f t="shared" si="9"/>
        <v>37</v>
      </c>
      <c r="J91" s="4" t="s">
        <v>534</v>
      </c>
      <c r="K91" s="5" t="s">
        <v>18</v>
      </c>
      <c r="L91" s="5" t="s">
        <v>141</v>
      </c>
      <c r="M91" s="19">
        <v>1</v>
      </c>
      <c r="N91" s="8"/>
      <c r="O91" s="8">
        <v>39</v>
      </c>
      <c r="P91" s="20">
        <v>38</v>
      </c>
      <c r="Q91" s="8">
        <v>9</v>
      </c>
      <c r="R91" s="21">
        <f t="shared" si="10"/>
        <v>2378.9</v>
      </c>
      <c r="S91" s="22">
        <v>2.7533564814814813E-2</v>
      </c>
      <c r="T91" s="6">
        <f t="shared" si="11"/>
        <v>2.7533564814814812E-3</v>
      </c>
      <c r="U91" s="7">
        <f t="shared" si="12"/>
        <v>15.13</v>
      </c>
      <c r="V91" s="5" t="s">
        <v>8</v>
      </c>
      <c r="W91" s="39" t="str">
        <f t="shared" si="13"/>
        <v>http://alb-nagold-enz-cup.de/wildbad/2015/viktorleier</v>
      </c>
      <c r="X91" s="28"/>
      <c r="Y91" s="11" t="s">
        <v>136</v>
      </c>
      <c r="Z91" s="11" t="s">
        <v>233</v>
      </c>
    </row>
    <row r="92" spans="1:26" s="14" customFormat="1" ht="11.25" x14ac:dyDescent="0.2">
      <c r="A92" s="14">
        <v>91</v>
      </c>
      <c r="B92" s="14">
        <v>10</v>
      </c>
      <c r="C92" s="25">
        <v>17</v>
      </c>
      <c r="D92" s="25">
        <v>14</v>
      </c>
      <c r="E92" s="25">
        <v>437</v>
      </c>
      <c r="F92" s="9" t="s">
        <v>443</v>
      </c>
      <c r="G92" s="9" t="s">
        <v>360</v>
      </c>
      <c r="H92" s="25">
        <v>1968</v>
      </c>
      <c r="I92" s="25">
        <f t="shared" si="9"/>
        <v>47</v>
      </c>
      <c r="J92" s="10" t="s">
        <v>533</v>
      </c>
      <c r="K92" s="11" t="s">
        <v>84</v>
      </c>
      <c r="L92" s="11" t="s">
        <v>182</v>
      </c>
      <c r="M92" s="15">
        <v>4</v>
      </c>
      <c r="O92" s="14">
        <v>39</v>
      </c>
      <c r="P92" s="16">
        <v>43</v>
      </c>
      <c r="Q92" s="14">
        <v>3</v>
      </c>
      <c r="R92" s="17">
        <f t="shared" si="10"/>
        <v>2383.3000000000002</v>
      </c>
      <c r="S92" s="18">
        <v>2.7584490740740739E-2</v>
      </c>
      <c r="T92" s="12">
        <f t="shared" si="11"/>
        <v>2.7584490740740738E-3</v>
      </c>
      <c r="U92" s="13">
        <f t="shared" si="12"/>
        <v>15.11</v>
      </c>
      <c r="V92" s="11" t="s">
        <v>202</v>
      </c>
      <c r="W92" s="39" t="str">
        <f t="shared" si="13"/>
        <v>http://alb-nagold-enz-cup.de/wildbad/2015/birgitohngemach</v>
      </c>
      <c r="X92" s="29">
        <v>39</v>
      </c>
      <c r="Y92" s="5" t="s">
        <v>136</v>
      </c>
      <c r="Z92" s="5" t="s">
        <v>149</v>
      </c>
    </row>
    <row r="93" spans="1:26" s="14" customFormat="1" ht="11.25" x14ac:dyDescent="0.2">
      <c r="A93" s="14">
        <v>92</v>
      </c>
      <c r="B93" s="14">
        <v>10</v>
      </c>
      <c r="C93" s="25">
        <v>18</v>
      </c>
      <c r="D93" s="25">
        <v>15</v>
      </c>
      <c r="E93" s="25">
        <v>434</v>
      </c>
      <c r="F93" s="9" t="s">
        <v>386</v>
      </c>
      <c r="G93" s="9" t="s">
        <v>449</v>
      </c>
      <c r="H93" s="25">
        <v>1962</v>
      </c>
      <c r="I93" s="25">
        <f t="shared" si="9"/>
        <v>53</v>
      </c>
      <c r="J93" s="10" t="s">
        <v>533</v>
      </c>
      <c r="K93" s="11" t="s">
        <v>157</v>
      </c>
      <c r="L93" s="11" t="s">
        <v>204</v>
      </c>
      <c r="M93" s="15">
        <v>1</v>
      </c>
      <c r="O93" s="14">
        <v>40</v>
      </c>
      <c r="P93" s="16">
        <v>2</v>
      </c>
      <c r="Q93" s="14">
        <v>2</v>
      </c>
      <c r="R93" s="17">
        <f t="shared" si="10"/>
        <v>2402.1999999999998</v>
      </c>
      <c r="S93" s="18">
        <v>2.7803240740740743E-2</v>
      </c>
      <c r="T93" s="12">
        <f t="shared" si="11"/>
        <v>2.7803240740740744E-3</v>
      </c>
      <c r="U93" s="13">
        <f t="shared" si="12"/>
        <v>14.99</v>
      </c>
      <c r="V93" s="11" t="s">
        <v>205</v>
      </c>
      <c r="W93" s="39" t="str">
        <f t="shared" si="13"/>
        <v>http://alb-nagold-enz-cup.de/wildbad/2015/ralfbauer</v>
      </c>
      <c r="X93" s="28">
        <v>94</v>
      </c>
      <c r="Y93" s="11" t="s">
        <v>136</v>
      </c>
      <c r="Z93" s="11" t="s">
        <v>234</v>
      </c>
    </row>
    <row r="94" spans="1:26" s="14" customFormat="1" ht="11.25" x14ac:dyDescent="0.2">
      <c r="A94" s="14">
        <v>93</v>
      </c>
      <c r="B94" s="14">
        <v>10</v>
      </c>
      <c r="C94" s="25">
        <v>19</v>
      </c>
      <c r="D94" s="25">
        <v>16</v>
      </c>
      <c r="E94" s="25">
        <v>455</v>
      </c>
      <c r="F94" s="9" t="s">
        <v>451</v>
      </c>
      <c r="G94" s="9" t="s">
        <v>450</v>
      </c>
      <c r="H94" s="25">
        <v>1963</v>
      </c>
      <c r="I94" s="25">
        <f t="shared" si="9"/>
        <v>52</v>
      </c>
      <c r="J94" s="10" t="s">
        <v>533</v>
      </c>
      <c r="K94" s="11" t="s">
        <v>207</v>
      </c>
      <c r="L94" s="11" t="s">
        <v>204</v>
      </c>
      <c r="M94" s="15">
        <v>2</v>
      </c>
      <c r="O94" s="14">
        <v>40</v>
      </c>
      <c r="P94" s="16">
        <v>4</v>
      </c>
      <c r="Q94" s="14">
        <v>0</v>
      </c>
      <c r="R94" s="17">
        <f t="shared" si="10"/>
        <v>2404</v>
      </c>
      <c r="S94" s="18">
        <v>2.7824074074074074E-2</v>
      </c>
      <c r="T94" s="12">
        <f t="shared" si="11"/>
        <v>2.7824074074074075E-3</v>
      </c>
      <c r="U94" s="13">
        <f t="shared" si="12"/>
        <v>14.98</v>
      </c>
      <c r="V94" s="11"/>
      <c r="W94" s="39" t="str">
        <f t="shared" si="13"/>
        <v>http://alb-nagold-enz-cup.de/wildbad/2015/christineholdermann</v>
      </c>
      <c r="X94" s="29">
        <v>51</v>
      </c>
      <c r="Y94" s="5" t="s">
        <v>136</v>
      </c>
      <c r="Z94" s="5" t="s">
        <v>151</v>
      </c>
    </row>
    <row r="95" spans="1:26" s="14" customFormat="1" ht="11.25" x14ac:dyDescent="0.2">
      <c r="A95" s="14">
        <v>94</v>
      </c>
      <c r="B95" s="14">
        <v>10</v>
      </c>
      <c r="C95" s="25">
        <v>20</v>
      </c>
      <c r="D95" s="25">
        <v>17</v>
      </c>
      <c r="E95" s="25">
        <v>383</v>
      </c>
      <c r="F95" s="9" t="s">
        <v>453</v>
      </c>
      <c r="G95" s="9" t="s">
        <v>452</v>
      </c>
      <c r="H95" s="25">
        <v>1999</v>
      </c>
      <c r="I95" s="25">
        <f t="shared" si="9"/>
        <v>16</v>
      </c>
      <c r="J95" s="10" t="s">
        <v>533</v>
      </c>
      <c r="K95" s="11" t="s">
        <v>209</v>
      </c>
      <c r="L95" s="11" t="s">
        <v>90</v>
      </c>
      <c r="M95" s="15">
        <v>1</v>
      </c>
      <c r="O95" s="14">
        <v>40</v>
      </c>
      <c r="P95" s="16">
        <v>48</v>
      </c>
      <c r="Q95" s="14">
        <v>8</v>
      </c>
      <c r="R95" s="17">
        <f t="shared" si="10"/>
        <v>2448.8000000000002</v>
      </c>
      <c r="S95" s="18">
        <v>2.8342592592592589E-2</v>
      </c>
      <c r="T95" s="12">
        <f t="shared" si="11"/>
        <v>2.834259259259259E-3</v>
      </c>
      <c r="U95" s="13">
        <f t="shared" si="12"/>
        <v>14.7</v>
      </c>
      <c r="V95" s="11" t="s">
        <v>210</v>
      </c>
      <c r="W95" s="39" t="str">
        <f t="shared" si="13"/>
        <v>http://alb-nagold-enz-cup.de/wildbad/2015/andreschneider</v>
      </c>
      <c r="X95" s="28">
        <v>36</v>
      </c>
      <c r="Y95" s="11" t="s">
        <v>136</v>
      </c>
      <c r="Z95" s="11" t="s">
        <v>236</v>
      </c>
    </row>
    <row r="96" spans="1:26" s="14" customFormat="1" ht="11.25" x14ac:dyDescent="0.2">
      <c r="A96" s="14">
        <v>95</v>
      </c>
      <c r="B96" s="14">
        <v>10</v>
      </c>
      <c r="C96" s="25">
        <v>21</v>
      </c>
      <c r="D96" s="25">
        <v>18</v>
      </c>
      <c r="E96" s="25">
        <v>435</v>
      </c>
      <c r="F96" s="9" t="s">
        <v>455</v>
      </c>
      <c r="G96" s="9" t="s">
        <v>454</v>
      </c>
      <c r="H96" s="25">
        <v>1989</v>
      </c>
      <c r="I96" s="25">
        <f t="shared" si="9"/>
        <v>26</v>
      </c>
      <c r="J96" s="10" t="s">
        <v>533</v>
      </c>
      <c r="K96" s="11" t="s">
        <v>84</v>
      </c>
      <c r="L96" s="11" t="s">
        <v>174</v>
      </c>
      <c r="M96" s="15">
        <v>3</v>
      </c>
      <c r="O96" s="14">
        <v>40</v>
      </c>
      <c r="P96" s="16">
        <v>50</v>
      </c>
      <c r="Q96" s="14">
        <v>1</v>
      </c>
      <c r="R96" s="17">
        <f t="shared" si="10"/>
        <v>2450.1</v>
      </c>
      <c r="S96" s="18">
        <v>2.8357638888888887E-2</v>
      </c>
      <c r="T96" s="12">
        <f t="shared" si="11"/>
        <v>2.8357638888888885E-3</v>
      </c>
      <c r="U96" s="13">
        <f t="shared" si="12"/>
        <v>14.69</v>
      </c>
      <c r="V96" s="11" t="s">
        <v>8</v>
      </c>
      <c r="W96" s="39" t="str">
        <f t="shared" si="13"/>
        <v>http://alb-nagold-enz-cup.de/wildbad/2015/marionbuehler</v>
      </c>
      <c r="X96" s="29">
        <v>137</v>
      </c>
      <c r="Y96" s="5" t="s">
        <v>136</v>
      </c>
      <c r="Z96" s="5" t="s">
        <v>153</v>
      </c>
    </row>
    <row r="97" spans="1:26" s="14" customFormat="1" ht="11.25" x14ac:dyDescent="0.2">
      <c r="A97" s="14">
        <v>96</v>
      </c>
      <c r="B97" s="14">
        <v>10</v>
      </c>
      <c r="C97" s="25">
        <v>22</v>
      </c>
      <c r="D97" s="25">
        <v>19</v>
      </c>
      <c r="E97" s="25">
        <v>583</v>
      </c>
      <c r="F97" s="9" t="s">
        <v>443</v>
      </c>
      <c r="G97" s="9" t="s">
        <v>452</v>
      </c>
      <c r="H97" s="25">
        <v>1981</v>
      </c>
      <c r="I97" s="25">
        <f t="shared" si="9"/>
        <v>34</v>
      </c>
      <c r="J97" s="10" t="s">
        <v>533</v>
      </c>
      <c r="K97" s="11" t="s">
        <v>212</v>
      </c>
      <c r="L97" s="11" t="s">
        <v>196</v>
      </c>
      <c r="M97" s="15">
        <v>2</v>
      </c>
      <c r="O97" s="14">
        <v>41</v>
      </c>
      <c r="P97" s="16">
        <v>0</v>
      </c>
      <c r="Q97" s="14">
        <v>7</v>
      </c>
      <c r="R97" s="17">
        <f t="shared" si="10"/>
        <v>2460.6999999999998</v>
      </c>
      <c r="S97" s="18">
        <v>2.8480324074074071E-2</v>
      </c>
      <c r="T97" s="12">
        <f t="shared" si="11"/>
        <v>2.8480324074074072E-3</v>
      </c>
      <c r="U97" s="13">
        <f t="shared" si="12"/>
        <v>14.63</v>
      </c>
      <c r="V97" s="11"/>
      <c r="W97" s="39" t="str">
        <f t="shared" si="13"/>
        <v>http://alb-nagold-enz-cup.de/wildbad/2015/winfriedneuhaeuser</v>
      </c>
      <c r="X97" s="28">
        <v>89</v>
      </c>
      <c r="Y97" s="11" t="s">
        <v>136</v>
      </c>
      <c r="Z97" s="11" t="s">
        <v>238</v>
      </c>
    </row>
    <row r="98" spans="1:26" s="14" customFormat="1" ht="11.25" x14ac:dyDescent="0.2">
      <c r="A98" s="8">
        <v>97</v>
      </c>
      <c r="B98" s="8">
        <v>10</v>
      </c>
      <c r="C98" s="26">
        <v>23</v>
      </c>
      <c r="D98" s="8">
        <v>4</v>
      </c>
      <c r="E98" s="26">
        <v>426</v>
      </c>
      <c r="F98" s="3" t="s">
        <v>406</v>
      </c>
      <c r="G98" s="3" t="s">
        <v>405</v>
      </c>
      <c r="H98" s="26">
        <v>1961</v>
      </c>
      <c r="I98" s="26">
        <f t="shared" ref="I98:I129" si="14">2015-H98</f>
        <v>54</v>
      </c>
      <c r="J98" s="4" t="s">
        <v>534</v>
      </c>
      <c r="K98" s="5" t="s">
        <v>18</v>
      </c>
      <c r="L98" s="5" t="s">
        <v>143</v>
      </c>
      <c r="M98" s="19">
        <v>1</v>
      </c>
      <c r="N98" s="8"/>
      <c r="O98" s="8">
        <v>41</v>
      </c>
      <c r="P98" s="20">
        <v>3</v>
      </c>
      <c r="Q98" s="8">
        <v>6</v>
      </c>
      <c r="R98" s="21">
        <f t="shared" ref="R98:R129" si="15">N98*60*60+O98*60+P98+Q98/10</f>
        <v>2463.6</v>
      </c>
      <c r="S98" s="22">
        <v>2.8513888888888891E-2</v>
      </c>
      <c r="T98" s="6">
        <f t="shared" ref="T98:T129" si="16">S98/B98</f>
        <v>2.851388888888889E-3</v>
      </c>
      <c r="U98" s="7">
        <f t="shared" ref="U98:U129" si="17">ROUND(3600/R98*B98,2)</f>
        <v>14.61</v>
      </c>
      <c r="V98" s="5" t="s">
        <v>144</v>
      </c>
      <c r="W98" s="39" t="str">
        <f t="shared" si="13"/>
        <v>http://alb-nagold-enz-cup.de/wildbad/2015/katrineissler</v>
      </c>
      <c r="X98" s="29">
        <v>74</v>
      </c>
      <c r="Y98" s="5" t="s">
        <v>136</v>
      </c>
      <c r="Z98" s="5" t="s">
        <v>154</v>
      </c>
    </row>
    <row r="99" spans="1:26" s="14" customFormat="1" ht="11.25" x14ac:dyDescent="0.2">
      <c r="A99" s="14">
        <v>98</v>
      </c>
      <c r="B99" s="14">
        <v>10</v>
      </c>
      <c r="C99" s="25">
        <v>24</v>
      </c>
      <c r="D99" s="25">
        <v>20</v>
      </c>
      <c r="E99" s="25">
        <v>384</v>
      </c>
      <c r="F99" s="9" t="s">
        <v>457</v>
      </c>
      <c r="G99" s="9" t="s">
        <v>456</v>
      </c>
      <c r="H99" s="25">
        <v>1970</v>
      </c>
      <c r="I99" s="25">
        <f t="shared" si="14"/>
        <v>45</v>
      </c>
      <c r="J99" s="10" t="s">
        <v>533</v>
      </c>
      <c r="K99" s="11" t="s">
        <v>213</v>
      </c>
      <c r="L99" s="11" t="s">
        <v>182</v>
      </c>
      <c r="M99" s="15">
        <v>5</v>
      </c>
      <c r="O99" s="14">
        <v>41</v>
      </c>
      <c r="P99" s="16">
        <v>8</v>
      </c>
      <c r="Q99" s="14">
        <v>8</v>
      </c>
      <c r="R99" s="17">
        <f t="shared" si="15"/>
        <v>2468.8000000000002</v>
      </c>
      <c r="S99" s="18">
        <v>2.8574074074074075E-2</v>
      </c>
      <c r="T99" s="12">
        <f t="shared" si="16"/>
        <v>2.8574074074074075E-3</v>
      </c>
      <c r="U99" s="13">
        <f t="shared" si="17"/>
        <v>14.58</v>
      </c>
      <c r="V99" s="11"/>
      <c r="W99" s="39" t="str">
        <f t="shared" si="13"/>
        <v>http://alb-nagold-enz-cup.de/wildbad/2015/reinhardkriessler</v>
      </c>
      <c r="X99" s="28">
        <v>25</v>
      </c>
      <c r="Y99" s="11" t="s">
        <v>136</v>
      </c>
      <c r="Z99" s="11" t="s">
        <v>239</v>
      </c>
    </row>
    <row r="100" spans="1:26" s="14" customFormat="1" ht="11.25" x14ac:dyDescent="0.2">
      <c r="A100" s="14">
        <v>99</v>
      </c>
      <c r="B100" s="14">
        <v>10</v>
      </c>
      <c r="C100" s="25">
        <v>25</v>
      </c>
      <c r="D100" s="25">
        <v>21</v>
      </c>
      <c r="E100" s="25">
        <v>380</v>
      </c>
      <c r="F100" s="9" t="s">
        <v>458</v>
      </c>
      <c r="G100" s="9" t="s">
        <v>312</v>
      </c>
      <c r="H100" s="25">
        <v>1969</v>
      </c>
      <c r="I100" s="25">
        <f t="shared" si="14"/>
        <v>46</v>
      </c>
      <c r="J100" s="10" t="s">
        <v>533</v>
      </c>
      <c r="K100" s="11" t="s">
        <v>215</v>
      </c>
      <c r="L100" s="11" t="s">
        <v>182</v>
      </c>
      <c r="M100" s="15">
        <v>6</v>
      </c>
      <c r="O100" s="14">
        <v>41</v>
      </c>
      <c r="P100" s="16">
        <v>17</v>
      </c>
      <c r="Q100" s="14">
        <v>6</v>
      </c>
      <c r="R100" s="17">
        <f t="shared" si="15"/>
        <v>2477.6</v>
      </c>
      <c r="S100" s="18">
        <v>2.8675925925925928E-2</v>
      </c>
      <c r="T100" s="12">
        <f t="shared" si="16"/>
        <v>2.8675925925925926E-3</v>
      </c>
      <c r="U100" s="13">
        <f t="shared" si="17"/>
        <v>14.53</v>
      </c>
      <c r="V100" s="11" t="s">
        <v>8</v>
      </c>
      <c r="W100" s="39" t="str">
        <f t="shared" si="13"/>
        <v>http://alb-nagold-enz-cup.de/wildbad/2015/ulifrey</v>
      </c>
      <c r="X100" s="28">
        <v>140</v>
      </c>
      <c r="Y100" s="11" t="s">
        <v>136</v>
      </c>
      <c r="Z100" s="11" t="s">
        <v>240</v>
      </c>
    </row>
    <row r="101" spans="1:26" s="14" customFormat="1" ht="11.25" x14ac:dyDescent="0.2">
      <c r="A101" s="14">
        <v>100</v>
      </c>
      <c r="B101" s="14">
        <v>10</v>
      </c>
      <c r="C101" s="25">
        <v>26</v>
      </c>
      <c r="D101" s="25">
        <v>22</v>
      </c>
      <c r="E101" s="25">
        <v>414</v>
      </c>
      <c r="F101" s="9" t="s">
        <v>460</v>
      </c>
      <c r="G101" s="9" t="s">
        <v>459</v>
      </c>
      <c r="H101" s="25">
        <v>1967</v>
      </c>
      <c r="I101" s="25">
        <f t="shared" si="14"/>
        <v>48</v>
      </c>
      <c r="J101" s="10" t="s">
        <v>533</v>
      </c>
      <c r="K101" s="11" t="s">
        <v>27</v>
      </c>
      <c r="L101" s="11" t="s">
        <v>182</v>
      </c>
      <c r="M101" s="15">
        <v>7</v>
      </c>
      <c r="O101" s="14">
        <v>41</v>
      </c>
      <c r="P101" s="16">
        <v>19</v>
      </c>
      <c r="Q101" s="14">
        <v>4</v>
      </c>
      <c r="R101" s="17">
        <f t="shared" si="15"/>
        <v>2479.4</v>
      </c>
      <c r="S101" s="18">
        <v>2.8696759259259255E-2</v>
      </c>
      <c r="T101" s="12">
        <f t="shared" si="16"/>
        <v>2.8696759259259257E-3</v>
      </c>
      <c r="U101" s="13">
        <f t="shared" si="17"/>
        <v>14.52</v>
      </c>
      <c r="V101" s="11" t="s">
        <v>217</v>
      </c>
      <c r="W101" s="39" t="str">
        <f t="shared" si="13"/>
        <v>http://alb-nagold-enz-cup.de/wildbad/2015/edwinmueller</v>
      </c>
      <c r="X101" s="28">
        <v>125</v>
      </c>
      <c r="Y101" s="11" t="s">
        <v>136</v>
      </c>
      <c r="Z101" s="11" t="s">
        <v>242</v>
      </c>
    </row>
    <row r="102" spans="1:26" s="14" customFormat="1" ht="11.25" x14ac:dyDescent="0.2">
      <c r="A102" s="14">
        <v>101</v>
      </c>
      <c r="B102" s="14">
        <v>10</v>
      </c>
      <c r="C102" s="25">
        <v>27</v>
      </c>
      <c r="D102" s="25">
        <v>23</v>
      </c>
      <c r="E102" s="25">
        <v>427</v>
      </c>
      <c r="F102" s="9" t="s">
        <v>462</v>
      </c>
      <c r="G102" s="9" t="s">
        <v>461</v>
      </c>
      <c r="H102" s="25">
        <v>1964</v>
      </c>
      <c r="I102" s="25">
        <f t="shared" si="14"/>
        <v>51</v>
      </c>
      <c r="J102" s="10" t="s">
        <v>533</v>
      </c>
      <c r="K102" s="11" t="s">
        <v>157</v>
      </c>
      <c r="L102" s="11" t="s">
        <v>204</v>
      </c>
      <c r="M102" s="15">
        <v>3</v>
      </c>
      <c r="O102" s="14">
        <v>41</v>
      </c>
      <c r="P102" s="16">
        <v>22</v>
      </c>
      <c r="Q102" s="14">
        <v>4</v>
      </c>
      <c r="R102" s="17">
        <f t="shared" si="15"/>
        <v>2482.4</v>
      </c>
      <c r="S102" s="18">
        <v>2.8731481481481483E-2</v>
      </c>
      <c r="T102" s="12">
        <f t="shared" si="16"/>
        <v>2.8731481481481481E-3</v>
      </c>
      <c r="U102" s="13">
        <f t="shared" si="17"/>
        <v>14.5</v>
      </c>
      <c r="V102" s="11" t="s">
        <v>8</v>
      </c>
      <c r="W102" s="39" t="str">
        <f t="shared" si="13"/>
        <v>http://alb-nagold-enz-cup.de/wildbad/2015/philipgreenwood</v>
      </c>
      <c r="X102" s="28">
        <v>61</v>
      </c>
      <c r="Y102" s="11" t="s">
        <v>136</v>
      </c>
      <c r="Z102" s="11" t="s">
        <v>243</v>
      </c>
    </row>
    <row r="103" spans="1:26" s="14" customFormat="1" ht="11.25" x14ac:dyDescent="0.2">
      <c r="A103" s="14">
        <v>102</v>
      </c>
      <c r="B103" s="14">
        <v>10</v>
      </c>
      <c r="C103" s="25">
        <v>28</v>
      </c>
      <c r="D103" s="25">
        <v>24</v>
      </c>
      <c r="E103" s="25">
        <v>457</v>
      </c>
      <c r="F103" s="9" t="s">
        <v>464</v>
      </c>
      <c r="G103" s="9" t="s">
        <v>463</v>
      </c>
      <c r="H103" s="25">
        <v>1965</v>
      </c>
      <c r="I103" s="25">
        <f t="shared" si="14"/>
        <v>50</v>
      </c>
      <c r="J103" s="10" t="s">
        <v>533</v>
      </c>
      <c r="K103" s="11" t="s">
        <v>187</v>
      </c>
      <c r="L103" s="11" t="s">
        <v>204</v>
      </c>
      <c r="M103" s="15">
        <v>4</v>
      </c>
      <c r="O103" s="14">
        <v>41</v>
      </c>
      <c r="P103" s="16">
        <v>30</v>
      </c>
      <c r="Q103" s="14">
        <v>2</v>
      </c>
      <c r="R103" s="17">
        <f t="shared" si="15"/>
        <v>2490.1999999999998</v>
      </c>
      <c r="S103" s="18">
        <v>2.8821759259259255E-2</v>
      </c>
      <c r="T103" s="12">
        <f t="shared" si="16"/>
        <v>2.8821759259259256E-3</v>
      </c>
      <c r="U103" s="13">
        <f t="shared" si="17"/>
        <v>14.46</v>
      </c>
      <c r="V103" s="11"/>
      <c r="W103" s="39" t="str">
        <f t="shared" si="13"/>
        <v>http://alb-nagold-enz-cup.de/wildbad/2015/olivereder</v>
      </c>
      <c r="X103" s="28">
        <v>88</v>
      </c>
      <c r="Y103" s="11" t="s">
        <v>136</v>
      </c>
      <c r="Z103" s="11" t="s">
        <v>244</v>
      </c>
    </row>
    <row r="104" spans="1:26" s="14" customFormat="1" ht="11.25" x14ac:dyDescent="0.2">
      <c r="A104" s="14">
        <v>103</v>
      </c>
      <c r="B104" s="14">
        <v>10</v>
      </c>
      <c r="C104" s="25">
        <v>29</v>
      </c>
      <c r="D104" s="25">
        <v>25</v>
      </c>
      <c r="E104" s="25">
        <v>450</v>
      </c>
      <c r="F104" s="9" t="s">
        <v>466</v>
      </c>
      <c r="G104" s="9" t="s">
        <v>465</v>
      </c>
      <c r="H104" s="25">
        <v>1967</v>
      </c>
      <c r="I104" s="25">
        <f t="shared" si="14"/>
        <v>48</v>
      </c>
      <c r="J104" s="10" t="s">
        <v>533</v>
      </c>
      <c r="K104" s="11" t="s">
        <v>187</v>
      </c>
      <c r="L104" s="11" t="s">
        <v>182</v>
      </c>
      <c r="M104" s="15">
        <v>8</v>
      </c>
      <c r="O104" s="14">
        <v>41</v>
      </c>
      <c r="P104" s="16">
        <v>37</v>
      </c>
      <c r="Q104" s="14">
        <v>3</v>
      </c>
      <c r="R104" s="17">
        <f t="shared" si="15"/>
        <v>2497.3000000000002</v>
      </c>
      <c r="S104" s="18">
        <v>2.8903935185185189E-2</v>
      </c>
      <c r="T104" s="12">
        <f t="shared" si="16"/>
        <v>2.8903935185185187E-3</v>
      </c>
      <c r="U104" s="13">
        <f t="shared" si="17"/>
        <v>14.42</v>
      </c>
      <c r="V104" s="11" t="s">
        <v>8</v>
      </c>
      <c r="W104" s="39" t="str">
        <f t="shared" si="13"/>
        <v>http://alb-nagold-enz-cup.de/wildbad/2015/michaeltscheuschner</v>
      </c>
      <c r="X104" s="28"/>
      <c r="Y104" s="11" t="s">
        <v>136</v>
      </c>
      <c r="Z104" s="11" t="s">
        <v>245</v>
      </c>
    </row>
    <row r="105" spans="1:26" s="14" customFormat="1" ht="11.25" x14ac:dyDescent="0.2">
      <c r="A105" s="14">
        <v>104</v>
      </c>
      <c r="B105" s="14">
        <v>10</v>
      </c>
      <c r="C105" s="25">
        <v>30</v>
      </c>
      <c r="D105" s="25">
        <v>26</v>
      </c>
      <c r="E105" s="25">
        <v>441</v>
      </c>
      <c r="F105" s="9" t="s">
        <v>467</v>
      </c>
      <c r="G105" s="9" t="s">
        <v>419</v>
      </c>
      <c r="H105" s="25">
        <v>1963</v>
      </c>
      <c r="I105" s="25">
        <f t="shared" si="14"/>
        <v>52</v>
      </c>
      <c r="J105" s="10" t="s">
        <v>533</v>
      </c>
      <c r="K105" s="11" t="s">
        <v>163</v>
      </c>
      <c r="L105" s="11" t="s">
        <v>204</v>
      </c>
      <c r="M105" s="15">
        <v>5</v>
      </c>
      <c r="O105" s="14">
        <v>41</v>
      </c>
      <c r="P105" s="16">
        <v>45</v>
      </c>
      <c r="Q105" s="14">
        <v>6</v>
      </c>
      <c r="R105" s="17">
        <f t="shared" si="15"/>
        <v>2505.6</v>
      </c>
      <c r="S105" s="18">
        <v>2.8999999999999998E-2</v>
      </c>
      <c r="T105" s="12">
        <f t="shared" si="16"/>
        <v>2.8999999999999998E-3</v>
      </c>
      <c r="U105" s="13">
        <f t="shared" si="17"/>
        <v>14.37</v>
      </c>
      <c r="V105" s="11" t="s">
        <v>8</v>
      </c>
      <c r="W105" s="39" t="str">
        <f t="shared" si="13"/>
        <v>http://alb-nagold-enz-cup.de/wildbad/2015/rupertballe</v>
      </c>
      <c r="X105" s="28">
        <v>49</v>
      </c>
      <c r="Y105" s="11" t="s">
        <v>136</v>
      </c>
      <c r="Z105" s="11" t="s">
        <v>248</v>
      </c>
    </row>
    <row r="106" spans="1:26" s="14" customFormat="1" ht="11.25" x14ac:dyDescent="0.2">
      <c r="A106" s="14">
        <v>105</v>
      </c>
      <c r="B106" s="14">
        <v>10</v>
      </c>
      <c r="C106" s="25">
        <v>31</v>
      </c>
      <c r="D106" s="25">
        <v>27</v>
      </c>
      <c r="E106" s="25">
        <v>449</v>
      </c>
      <c r="F106" s="9" t="s">
        <v>469</v>
      </c>
      <c r="G106" s="9" t="s">
        <v>468</v>
      </c>
      <c r="H106" s="25">
        <v>1961</v>
      </c>
      <c r="I106" s="25">
        <f t="shared" si="14"/>
        <v>54</v>
      </c>
      <c r="J106" s="10" t="s">
        <v>533</v>
      </c>
      <c r="K106" s="11" t="s">
        <v>187</v>
      </c>
      <c r="L106" s="11" t="s">
        <v>204</v>
      </c>
      <c r="M106" s="15">
        <v>6</v>
      </c>
      <c r="O106" s="14">
        <v>42</v>
      </c>
      <c r="P106" s="16">
        <v>0</v>
      </c>
      <c r="Q106" s="14">
        <v>7</v>
      </c>
      <c r="R106" s="17">
        <f t="shared" si="15"/>
        <v>2520.6999999999998</v>
      </c>
      <c r="S106" s="18">
        <v>2.9174768518518513E-2</v>
      </c>
      <c r="T106" s="12">
        <f t="shared" si="16"/>
        <v>2.9174768518518512E-3</v>
      </c>
      <c r="U106" s="13">
        <f t="shared" si="17"/>
        <v>14.28</v>
      </c>
      <c r="V106" s="11" t="s">
        <v>223</v>
      </c>
      <c r="W106" s="39" t="str">
        <f t="shared" si="13"/>
        <v>http://alb-nagold-enz-cup.de/wildbad/2015/dietrichpfeilsticker</v>
      </c>
      <c r="X106" s="28">
        <v>104</v>
      </c>
      <c r="Y106" s="11" t="s">
        <v>136</v>
      </c>
      <c r="Z106" s="11" t="s">
        <v>249</v>
      </c>
    </row>
    <row r="107" spans="1:26" s="14" customFormat="1" ht="11.25" x14ac:dyDescent="0.2">
      <c r="A107" s="14">
        <v>106</v>
      </c>
      <c r="B107" s="14">
        <v>10</v>
      </c>
      <c r="C107" s="25">
        <v>32</v>
      </c>
      <c r="D107" s="25">
        <v>28</v>
      </c>
      <c r="E107" s="25">
        <v>444</v>
      </c>
      <c r="F107" s="9" t="s">
        <v>471</v>
      </c>
      <c r="G107" s="9" t="s">
        <v>470</v>
      </c>
      <c r="H107" s="25">
        <v>1992</v>
      </c>
      <c r="I107" s="25">
        <f t="shared" si="14"/>
        <v>23</v>
      </c>
      <c r="J107" s="10" t="s">
        <v>533</v>
      </c>
      <c r="K107" s="11" t="s">
        <v>7</v>
      </c>
      <c r="L107" s="11" t="s">
        <v>174</v>
      </c>
      <c r="M107" s="15">
        <v>4</v>
      </c>
      <c r="O107" s="14">
        <v>42</v>
      </c>
      <c r="P107" s="16">
        <v>40</v>
      </c>
      <c r="Q107" s="14">
        <v>9</v>
      </c>
      <c r="R107" s="17">
        <f t="shared" si="15"/>
        <v>2560.9</v>
      </c>
      <c r="S107" s="18">
        <v>2.9640046296296296E-2</v>
      </c>
      <c r="T107" s="12">
        <f t="shared" si="16"/>
        <v>2.9640046296296298E-3</v>
      </c>
      <c r="U107" s="13">
        <f t="shared" si="17"/>
        <v>14.06</v>
      </c>
      <c r="V107" s="11" t="s">
        <v>8</v>
      </c>
      <c r="W107" s="39" t="str">
        <f t="shared" si="13"/>
        <v>http://alb-nagold-enz-cup.de/wildbad/2015/peterantoni</v>
      </c>
      <c r="X107" s="28">
        <v>96</v>
      </c>
      <c r="Y107" s="11" t="s">
        <v>136</v>
      </c>
      <c r="Z107" s="11" t="s">
        <v>251</v>
      </c>
    </row>
    <row r="108" spans="1:26" s="14" customFormat="1" ht="11.25" x14ac:dyDescent="0.2">
      <c r="A108" s="14">
        <v>107</v>
      </c>
      <c r="B108" s="14">
        <v>10</v>
      </c>
      <c r="C108" s="25">
        <v>33</v>
      </c>
      <c r="D108" s="25">
        <v>29</v>
      </c>
      <c r="E108" s="25">
        <v>433</v>
      </c>
      <c r="F108" s="9" t="s">
        <v>458</v>
      </c>
      <c r="G108" s="9" t="s">
        <v>472</v>
      </c>
      <c r="H108" s="25">
        <v>1965</v>
      </c>
      <c r="I108" s="25">
        <f t="shared" si="14"/>
        <v>50</v>
      </c>
      <c r="J108" s="10" t="s">
        <v>533</v>
      </c>
      <c r="K108" s="11" t="s">
        <v>157</v>
      </c>
      <c r="L108" s="11" t="s">
        <v>204</v>
      </c>
      <c r="M108" s="15">
        <v>7</v>
      </c>
      <c r="O108" s="14">
        <v>42</v>
      </c>
      <c r="P108" s="16">
        <v>50</v>
      </c>
      <c r="Q108" s="14">
        <v>0</v>
      </c>
      <c r="R108" s="17">
        <f t="shared" si="15"/>
        <v>2570</v>
      </c>
      <c r="S108" s="18">
        <v>2.974537037037037E-2</v>
      </c>
      <c r="T108" s="12">
        <f t="shared" si="16"/>
        <v>2.9745370370370368E-3</v>
      </c>
      <c r="U108" s="13">
        <f t="shared" si="17"/>
        <v>14.01</v>
      </c>
      <c r="V108" s="11" t="s">
        <v>8</v>
      </c>
      <c r="W108" s="39" t="str">
        <f t="shared" si="13"/>
        <v>http://alb-nagold-enz-cup.de/wildbad/2015/helgarobatzek</v>
      </c>
      <c r="X108" s="29">
        <v>91</v>
      </c>
      <c r="Y108" s="5" t="s">
        <v>136</v>
      </c>
      <c r="Z108" s="5" t="s">
        <v>156</v>
      </c>
    </row>
    <row r="109" spans="1:26" s="14" customFormat="1" ht="11.25" x14ac:dyDescent="0.2">
      <c r="A109" s="14">
        <v>108</v>
      </c>
      <c r="B109" s="14">
        <v>10</v>
      </c>
      <c r="C109" s="25">
        <v>34</v>
      </c>
      <c r="D109" s="25">
        <v>30</v>
      </c>
      <c r="E109" s="25">
        <v>453</v>
      </c>
      <c r="F109" s="9" t="s">
        <v>474</v>
      </c>
      <c r="G109" s="9" t="s">
        <v>473</v>
      </c>
      <c r="H109" s="25">
        <v>1948</v>
      </c>
      <c r="I109" s="25">
        <f t="shared" si="14"/>
        <v>67</v>
      </c>
      <c r="J109" s="10" t="s">
        <v>533</v>
      </c>
      <c r="K109" s="11" t="s">
        <v>187</v>
      </c>
      <c r="L109" s="11" t="s">
        <v>227</v>
      </c>
      <c r="M109" s="15">
        <v>1</v>
      </c>
      <c r="O109" s="14">
        <v>42</v>
      </c>
      <c r="P109" s="16">
        <v>55</v>
      </c>
      <c r="Q109" s="14">
        <v>8</v>
      </c>
      <c r="R109" s="17">
        <f t="shared" si="15"/>
        <v>2575.8000000000002</v>
      </c>
      <c r="S109" s="18">
        <v>2.9812500000000002E-2</v>
      </c>
      <c r="T109" s="12">
        <f t="shared" si="16"/>
        <v>2.9812500000000004E-3</v>
      </c>
      <c r="U109" s="13">
        <f t="shared" si="17"/>
        <v>13.98</v>
      </c>
      <c r="V109" s="11" t="s">
        <v>8</v>
      </c>
      <c r="W109" s="39" t="str">
        <f t="shared" si="13"/>
        <v>http://alb-nagold-enz-cup.de/wildbad/2015/michaelnothacker</v>
      </c>
      <c r="X109" s="28">
        <v>73</v>
      </c>
      <c r="Y109" s="11" t="s">
        <v>136</v>
      </c>
      <c r="Z109" s="11" t="s">
        <v>252</v>
      </c>
    </row>
    <row r="110" spans="1:26" s="14" customFormat="1" ht="11.25" x14ac:dyDescent="0.2">
      <c r="A110" s="14">
        <v>109</v>
      </c>
      <c r="B110" s="14">
        <v>10</v>
      </c>
      <c r="C110" s="25">
        <v>35</v>
      </c>
      <c r="D110" s="25">
        <v>31</v>
      </c>
      <c r="E110" s="25">
        <v>452</v>
      </c>
      <c r="F110" s="9" t="s">
        <v>476</v>
      </c>
      <c r="G110" s="9" t="s">
        <v>475</v>
      </c>
      <c r="H110" s="25">
        <v>1969</v>
      </c>
      <c r="I110" s="25">
        <f t="shared" si="14"/>
        <v>46</v>
      </c>
      <c r="J110" s="10" t="s">
        <v>533</v>
      </c>
      <c r="K110" s="11" t="s">
        <v>187</v>
      </c>
      <c r="L110" s="11" t="s">
        <v>182</v>
      </c>
      <c r="M110" s="15">
        <v>9</v>
      </c>
      <c r="O110" s="14">
        <v>43</v>
      </c>
      <c r="P110" s="16">
        <v>14</v>
      </c>
      <c r="Q110" s="14">
        <v>4</v>
      </c>
      <c r="R110" s="17">
        <f t="shared" si="15"/>
        <v>2594.4</v>
      </c>
      <c r="S110" s="18">
        <v>3.0027777777777778E-2</v>
      </c>
      <c r="T110" s="12">
        <f t="shared" si="16"/>
        <v>3.0027777777777778E-3</v>
      </c>
      <c r="U110" s="13">
        <f t="shared" si="17"/>
        <v>13.88</v>
      </c>
      <c r="V110" s="11" t="s">
        <v>8</v>
      </c>
      <c r="W110" s="39" t="str">
        <f t="shared" si="13"/>
        <v>http://alb-nagold-enz-cup.de/wildbad/2015/walterhaselmaier</v>
      </c>
      <c r="X110" s="28">
        <v>32</v>
      </c>
      <c r="Y110" s="11" t="s">
        <v>136</v>
      </c>
      <c r="Z110" s="11" t="s">
        <v>254</v>
      </c>
    </row>
    <row r="111" spans="1:26" s="14" customFormat="1" ht="11.25" x14ac:dyDescent="0.2">
      <c r="A111" s="14">
        <v>110</v>
      </c>
      <c r="B111" s="14">
        <v>10</v>
      </c>
      <c r="C111" s="25">
        <v>36</v>
      </c>
      <c r="D111" s="25">
        <v>32</v>
      </c>
      <c r="E111" s="25">
        <v>387</v>
      </c>
      <c r="F111" s="9" t="s">
        <v>385</v>
      </c>
      <c r="G111" s="9" t="s">
        <v>445</v>
      </c>
      <c r="H111" s="25">
        <v>1981</v>
      </c>
      <c r="I111" s="25">
        <f t="shared" si="14"/>
        <v>34</v>
      </c>
      <c r="J111" s="10" t="s">
        <v>533</v>
      </c>
      <c r="K111" s="11" t="s">
        <v>230</v>
      </c>
      <c r="L111" s="11" t="s">
        <v>196</v>
      </c>
      <c r="M111" s="15">
        <v>3</v>
      </c>
      <c r="O111" s="14">
        <v>43</v>
      </c>
      <c r="P111" s="16">
        <v>26</v>
      </c>
      <c r="Q111" s="14">
        <v>1</v>
      </c>
      <c r="R111" s="17">
        <f t="shared" si="15"/>
        <v>2606.1</v>
      </c>
      <c r="S111" s="18">
        <v>3.0163194444444444E-2</v>
      </c>
      <c r="T111" s="12">
        <f t="shared" si="16"/>
        <v>3.0163194444444443E-3</v>
      </c>
      <c r="U111" s="13">
        <f t="shared" si="17"/>
        <v>13.81</v>
      </c>
      <c r="V111" s="11" t="s">
        <v>8</v>
      </c>
      <c r="W111" s="39" t="str">
        <f t="shared" si="13"/>
        <v>http://alb-nagold-enz-cup.de/wildbad/2015/sergeymargaryants</v>
      </c>
      <c r="X111" s="28"/>
      <c r="Y111" s="11" t="s">
        <v>136</v>
      </c>
      <c r="Z111" s="11" t="s">
        <v>256</v>
      </c>
    </row>
    <row r="112" spans="1:26" s="14" customFormat="1" ht="11.25" x14ac:dyDescent="0.2">
      <c r="A112" s="8">
        <v>111</v>
      </c>
      <c r="B112" s="8">
        <v>10</v>
      </c>
      <c r="C112" s="26">
        <v>37</v>
      </c>
      <c r="D112" s="8">
        <v>5</v>
      </c>
      <c r="E112" s="26">
        <v>436</v>
      </c>
      <c r="F112" s="3" t="s">
        <v>407</v>
      </c>
      <c r="G112" s="3" t="s">
        <v>360</v>
      </c>
      <c r="H112" s="26">
        <v>1970</v>
      </c>
      <c r="I112" s="26">
        <f t="shared" si="14"/>
        <v>45</v>
      </c>
      <c r="J112" s="4" t="s">
        <v>534</v>
      </c>
      <c r="K112" s="5" t="s">
        <v>84</v>
      </c>
      <c r="L112" s="5" t="s">
        <v>138</v>
      </c>
      <c r="M112" s="19">
        <v>2</v>
      </c>
      <c r="N112" s="8"/>
      <c r="O112" s="8">
        <v>43</v>
      </c>
      <c r="P112" s="20">
        <v>38</v>
      </c>
      <c r="Q112" s="8">
        <v>3</v>
      </c>
      <c r="R112" s="21">
        <f t="shared" si="15"/>
        <v>2618.3000000000002</v>
      </c>
      <c r="S112" s="22">
        <v>3.0304398148148146E-2</v>
      </c>
      <c r="T112" s="6">
        <f t="shared" si="16"/>
        <v>3.0304398148148148E-3</v>
      </c>
      <c r="U112" s="7">
        <f t="shared" si="17"/>
        <v>13.75</v>
      </c>
      <c r="V112" s="5" t="s">
        <v>146</v>
      </c>
      <c r="W112" s="39" t="str">
        <f t="shared" si="13"/>
        <v>http://alb-nagold-enz-cup.de/wildbad/2015/marcandrerensch</v>
      </c>
      <c r="X112" s="28">
        <v>138</v>
      </c>
      <c r="Y112" s="11" t="s">
        <v>136</v>
      </c>
      <c r="Z112" s="11" t="s">
        <v>257</v>
      </c>
    </row>
    <row r="113" spans="1:26" s="14" customFormat="1" ht="11.25" x14ac:dyDescent="0.2">
      <c r="A113" s="14">
        <v>112</v>
      </c>
      <c r="B113" s="14">
        <v>10</v>
      </c>
      <c r="C113" s="25">
        <v>38</v>
      </c>
      <c r="D113" s="25">
        <v>33</v>
      </c>
      <c r="E113" s="25">
        <v>461</v>
      </c>
      <c r="F113" s="9" t="s">
        <v>431</v>
      </c>
      <c r="G113" s="9" t="s">
        <v>477</v>
      </c>
      <c r="H113" s="25">
        <v>1966</v>
      </c>
      <c r="I113" s="25">
        <f t="shared" si="14"/>
        <v>49</v>
      </c>
      <c r="J113" s="10" t="s">
        <v>533</v>
      </c>
      <c r="K113" s="11" t="s">
        <v>232</v>
      </c>
      <c r="L113" s="11" t="s">
        <v>182</v>
      </c>
      <c r="M113" s="15">
        <v>10</v>
      </c>
      <c r="O113" s="14">
        <v>44</v>
      </c>
      <c r="P113" s="16">
        <v>4</v>
      </c>
      <c r="Q113" s="14">
        <v>1</v>
      </c>
      <c r="R113" s="17">
        <f t="shared" si="15"/>
        <v>2644.1</v>
      </c>
      <c r="S113" s="18">
        <v>3.0603009259259264E-2</v>
      </c>
      <c r="T113" s="12">
        <f t="shared" si="16"/>
        <v>3.0603009259259264E-3</v>
      </c>
      <c r="U113" s="13">
        <f t="shared" si="17"/>
        <v>13.62</v>
      </c>
      <c r="V113" s="11"/>
      <c r="W113" s="39" t="str">
        <f t="shared" si="13"/>
        <v>http://alb-nagold-enz-cup.de/wildbad/2015/danielakohler</v>
      </c>
      <c r="X113" s="29">
        <v>103</v>
      </c>
      <c r="Y113" s="5" t="s">
        <v>136</v>
      </c>
      <c r="Z113" s="5" t="s">
        <v>159</v>
      </c>
    </row>
    <row r="114" spans="1:26" s="14" customFormat="1" ht="11.25" x14ac:dyDescent="0.2">
      <c r="A114" s="8">
        <v>113</v>
      </c>
      <c r="B114" s="8">
        <v>10</v>
      </c>
      <c r="C114" s="26">
        <v>39</v>
      </c>
      <c r="D114" s="8">
        <v>6</v>
      </c>
      <c r="E114" s="26">
        <v>412</v>
      </c>
      <c r="F114" s="3" t="s">
        <v>409</v>
      </c>
      <c r="G114" s="3" t="s">
        <v>408</v>
      </c>
      <c r="H114" s="26">
        <v>1968</v>
      </c>
      <c r="I114" s="26">
        <f t="shared" si="14"/>
        <v>47</v>
      </c>
      <c r="J114" s="4" t="s">
        <v>534</v>
      </c>
      <c r="K114" s="5" t="s">
        <v>27</v>
      </c>
      <c r="L114" s="5" t="s">
        <v>138</v>
      </c>
      <c r="M114" s="19">
        <v>3</v>
      </c>
      <c r="N114" s="8"/>
      <c r="O114" s="8">
        <v>44</v>
      </c>
      <c r="P114" s="20">
        <v>15</v>
      </c>
      <c r="Q114" s="8">
        <v>3</v>
      </c>
      <c r="R114" s="21">
        <f t="shared" si="15"/>
        <v>2655.3</v>
      </c>
      <c r="S114" s="22">
        <v>3.0732638888888889E-2</v>
      </c>
      <c r="T114" s="6">
        <f t="shared" si="16"/>
        <v>3.0732638888888888E-3</v>
      </c>
      <c r="U114" s="7">
        <f t="shared" si="17"/>
        <v>13.56</v>
      </c>
      <c r="V114" s="5" t="s">
        <v>148</v>
      </c>
      <c r="W114" s="39" t="str">
        <f t="shared" si="13"/>
        <v>http://alb-nagold-enz-cup.de/wildbad/2015/helmutvonkraus</v>
      </c>
      <c r="X114" s="28">
        <v>7</v>
      </c>
      <c r="Y114" s="11" t="s">
        <v>136</v>
      </c>
      <c r="Z114" s="11" t="s">
        <v>259</v>
      </c>
    </row>
    <row r="115" spans="1:26" s="14" customFormat="1" ht="11.25" x14ac:dyDescent="0.2">
      <c r="A115" s="14">
        <v>114</v>
      </c>
      <c r="B115" s="14">
        <v>10</v>
      </c>
      <c r="C115" s="25">
        <v>40</v>
      </c>
      <c r="D115" s="25">
        <v>34</v>
      </c>
      <c r="E115" s="25">
        <v>443</v>
      </c>
      <c r="F115" s="9" t="s">
        <v>479</v>
      </c>
      <c r="G115" s="9" t="s">
        <v>478</v>
      </c>
      <c r="H115" s="25">
        <v>1976</v>
      </c>
      <c r="I115" s="25">
        <f t="shared" si="14"/>
        <v>39</v>
      </c>
      <c r="J115" s="10" t="s">
        <v>533</v>
      </c>
      <c r="K115" s="11" t="s">
        <v>7</v>
      </c>
      <c r="L115" s="11" t="s">
        <v>184</v>
      </c>
      <c r="M115" s="15">
        <v>2</v>
      </c>
      <c r="O115" s="14">
        <v>44</v>
      </c>
      <c r="P115" s="16">
        <v>28</v>
      </c>
      <c r="Q115" s="14">
        <v>9</v>
      </c>
      <c r="R115" s="17">
        <f t="shared" si="15"/>
        <v>2668.9</v>
      </c>
      <c r="S115" s="18">
        <v>3.0890046296296297E-2</v>
      </c>
      <c r="T115" s="12">
        <f t="shared" si="16"/>
        <v>3.0890046296296299E-3</v>
      </c>
      <c r="U115" s="13">
        <f t="shared" si="17"/>
        <v>13.49</v>
      </c>
      <c r="V115" s="11" t="s">
        <v>8</v>
      </c>
      <c r="W115" s="39" t="str">
        <f t="shared" si="13"/>
        <v>http://alb-nagold-enz-cup.de/wildbad/2015/juliarathfelder</v>
      </c>
      <c r="X115" s="29">
        <v>50</v>
      </c>
      <c r="Y115" s="5" t="s">
        <v>136</v>
      </c>
      <c r="Z115" s="5" t="s">
        <v>162</v>
      </c>
    </row>
    <row r="116" spans="1:26" s="14" customFormat="1" ht="11.25" x14ac:dyDescent="0.2">
      <c r="A116" s="8">
        <v>115</v>
      </c>
      <c r="B116" s="8">
        <v>10</v>
      </c>
      <c r="C116" s="26">
        <v>41</v>
      </c>
      <c r="D116" s="8">
        <v>7</v>
      </c>
      <c r="E116" s="26">
        <v>417</v>
      </c>
      <c r="F116" s="3" t="s">
        <v>411</v>
      </c>
      <c r="G116" s="3" t="s">
        <v>410</v>
      </c>
      <c r="H116" s="26">
        <v>1966</v>
      </c>
      <c r="I116" s="26">
        <f t="shared" si="14"/>
        <v>49</v>
      </c>
      <c r="J116" s="4" t="s">
        <v>534</v>
      </c>
      <c r="K116" s="5" t="s">
        <v>150</v>
      </c>
      <c r="L116" s="5" t="s">
        <v>138</v>
      </c>
      <c r="M116" s="19">
        <v>4</v>
      </c>
      <c r="N116" s="8"/>
      <c r="O116" s="8">
        <v>44</v>
      </c>
      <c r="P116" s="20">
        <v>33</v>
      </c>
      <c r="Q116" s="8">
        <v>2</v>
      </c>
      <c r="R116" s="21">
        <f t="shared" si="15"/>
        <v>2673.2</v>
      </c>
      <c r="S116" s="22">
        <v>3.0939814814814812E-2</v>
      </c>
      <c r="T116" s="6">
        <f t="shared" si="16"/>
        <v>3.0939814814814814E-3</v>
      </c>
      <c r="U116" s="7">
        <f t="shared" si="17"/>
        <v>13.47</v>
      </c>
      <c r="V116" s="5" t="s">
        <v>8</v>
      </c>
      <c r="W116" s="39" t="str">
        <f t="shared" si="13"/>
        <v>http://alb-nagold-enz-cup.de/wildbad/2015/martinfinzel</v>
      </c>
      <c r="X116" s="28">
        <v>41</v>
      </c>
      <c r="Y116" s="11" t="s">
        <v>136</v>
      </c>
      <c r="Z116" s="11" t="s">
        <v>262</v>
      </c>
    </row>
    <row r="117" spans="1:26" s="14" customFormat="1" ht="11.25" x14ac:dyDescent="0.2">
      <c r="A117" s="14">
        <v>116</v>
      </c>
      <c r="B117" s="14">
        <v>10</v>
      </c>
      <c r="C117" s="25">
        <v>42</v>
      </c>
      <c r="D117" s="25">
        <v>35</v>
      </c>
      <c r="E117" s="25">
        <v>386</v>
      </c>
      <c r="F117" s="9" t="s">
        <v>481</v>
      </c>
      <c r="G117" s="9" t="s">
        <v>480</v>
      </c>
      <c r="H117" s="25">
        <v>1978</v>
      </c>
      <c r="I117" s="25">
        <f t="shared" si="14"/>
        <v>37</v>
      </c>
      <c r="J117" s="10" t="s">
        <v>533</v>
      </c>
      <c r="K117" s="11" t="s">
        <v>235</v>
      </c>
      <c r="L117" s="11" t="s">
        <v>184</v>
      </c>
      <c r="M117" s="15">
        <v>3</v>
      </c>
      <c r="O117" s="14">
        <v>44</v>
      </c>
      <c r="P117" s="16">
        <v>34</v>
      </c>
      <c r="Q117" s="14">
        <v>0</v>
      </c>
      <c r="R117" s="17">
        <f t="shared" si="15"/>
        <v>2674</v>
      </c>
      <c r="S117" s="18">
        <v>3.0949074074074077E-2</v>
      </c>
      <c r="T117" s="12">
        <f t="shared" si="16"/>
        <v>3.0949074074074078E-3</v>
      </c>
      <c r="U117" s="13">
        <f t="shared" si="17"/>
        <v>13.46</v>
      </c>
      <c r="V117" s="11" t="s">
        <v>8</v>
      </c>
      <c r="W117" s="39" t="str">
        <f t="shared" si="13"/>
        <v>http://alb-nagold-enz-cup.de/wildbad/2015/katrinzelssmann</v>
      </c>
      <c r="X117" s="29">
        <v>56</v>
      </c>
      <c r="Y117" s="5" t="s">
        <v>136</v>
      </c>
      <c r="Z117" s="5" t="s">
        <v>164</v>
      </c>
    </row>
    <row r="118" spans="1:26" s="14" customFormat="1" ht="11.25" x14ac:dyDescent="0.2">
      <c r="A118" s="8">
        <v>117</v>
      </c>
      <c r="B118" s="8">
        <v>10</v>
      </c>
      <c r="C118" s="26">
        <v>43</v>
      </c>
      <c r="D118" s="8">
        <v>8</v>
      </c>
      <c r="E118" s="26">
        <v>408</v>
      </c>
      <c r="F118" s="3" t="s">
        <v>412</v>
      </c>
      <c r="G118" s="3" t="s">
        <v>381</v>
      </c>
      <c r="H118" s="26">
        <v>1972</v>
      </c>
      <c r="I118" s="26">
        <f t="shared" si="14"/>
        <v>43</v>
      </c>
      <c r="J118" s="4" t="s">
        <v>534</v>
      </c>
      <c r="K118" s="5" t="s">
        <v>121</v>
      </c>
      <c r="L118" s="5" t="s">
        <v>152</v>
      </c>
      <c r="M118" s="19">
        <v>1</v>
      </c>
      <c r="N118" s="8"/>
      <c r="O118" s="8">
        <v>44</v>
      </c>
      <c r="P118" s="20">
        <v>52</v>
      </c>
      <c r="Q118" s="8">
        <v>7</v>
      </c>
      <c r="R118" s="21">
        <f t="shared" si="15"/>
        <v>2692.7</v>
      </c>
      <c r="S118" s="22">
        <v>3.1165509259259257E-2</v>
      </c>
      <c r="T118" s="6">
        <f t="shared" si="16"/>
        <v>3.1165509259259258E-3</v>
      </c>
      <c r="U118" s="7">
        <f t="shared" si="17"/>
        <v>13.37</v>
      </c>
      <c r="V118" s="5" t="s">
        <v>8</v>
      </c>
      <c r="W118" s="39" t="str">
        <f t="shared" si="13"/>
        <v>http://alb-nagold-enz-cup.de/wildbad/2015/reneheinrich</v>
      </c>
      <c r="X118" s="28">
        <v>5</v>
      </c>
      <c r="Y118" s="11" t="s">
        <v>136</v>
      </c>
      <c r="Z118" s="11" t="s">
        <v>265</v>
      </c>
    </row>
    <row r="119" spans="1:26" s="14" customFormat="1" ht="11.25" x14ac:dyDescent="0.2">
      <c r="A119" s="14">
        <v>118</v>
      </c>
      <c r="B119" s="14">
        <v>10</v>
      </c>
      <c r="C119" s="25">
        <v>44</v>
      </c>
      <c r="D119" s="25">
        <v>36</v>
      </c>
      <c r="E119" s="25">
        <v>389</v>
      </c>
      <c r="F119" s="9" t="s">
        <v>483</v>
      </c>
      <c r="G119" s="9" t="s">
        <v>482</v>
      </c>
      <c r="H119" s="25">
        <v>1959</v>
      </c>
      <c r="I119" s="25">
        <f t="shared" si="14"/>
        <v>56</v>
      </c>
      <c r="J119" s="10" t="s">
        <v>533</v>
      </c>
      <c r="K119" s="11" t="s">
        <v>237</v>
      </c>
      <c r="L119" s="11" t="s">
        <v>200</v>
      </c>
      <c r="M119" s="15">
        <v>2</v>
      </c>
      <c r="O119" s="14">
        <v>45</v>
      </c>
      <c r="P119" s="16">
        <v>12</v>
      </c>
      <c r="Q119" s="14">
        <v>8</v>
      </c>
      <c r="R119" s="17">
        <f t="shared" si="15"/>
        <v>2712.8</v>
      </c>
      <c r="S119" s="18">
        <v>3.1398148148148147E-2</v>
      </c>
      <c r="T119" s="12">
        <f t="shared" si="16"/>
        <v>3.1398148148148149E-3</v>
      </c>
      <c r="U119" s="13">
        <f t="shared" si="17"/>
        <v>13.27</v>
      </c>
      <c r="V119" s="11" t="s">
        <v>8</v>
      </c>
      <c r="W119" s="39" t="str">
        <f t="shared" si="13"/>
        <v>http://alb-nagold-enz-cup.de/wildbad/2015/evelinepfisterer</v>
      </c>
      <c r="X119" s="29">
        <v>11</v>
      </c>
      <c r="Y119" s="5" t="s">
        <v>136</v>
      </c>
      <c r="Z119" s="5" t="s">
        <v>165</v>
      </c>
    </row>
    <row r="120" spans="1:26" s="14" customFormat="1" ht="11.25" x14ac:dyDescent="0.2">
      <c r="A120" s="8">
        <v>119</v>
      </c>
      <c r="B120" s="8">
        <v>10</v>
      </c>
      <c r="C120" s="26">
        <v>45</v>
      </c>
      <c r="D120" s="8">
        <v>9</v>
      </c>
      <c r="E120" s="26">
        <v>420</v>
      </c>
      <c r="F120" s="3" t="s">
        <v>413</v>
      </c>
      <c r="G120" s="3" t="s">
        <v>307</v>
      </c>
      <c r="H120" s="26">
        <v>1976</v>
      </c>
      <c r="I120" s="26">
        <f t="shared" si="14"/>
        <v>39</v>
      </c>
      <c r="J120" s="4" t="s">
        <v>534</v>
      </c>
      <c r="K120" s="5" t="s">
        <v>18</v>
      </c>
      <c r="L120" s="5" t="s">
        <v>141</v>
      </c>
      <c r="M120" s="19">
        <v>2</v>
      </c>
      <c r="N120" s="8"/>
      <c r="O120" s="8">
        <v>45</v>
      </c>
      <c r="P120" s="20">
        <v>23</v>
      </c>
      <c r="Q120" s="8">
        <v>8</v>
      </c>
      <c r="R120" s="21">
        <f t="shared" si="15"/>
        <v>2723.8</v>
      </c>
      <c r="S120" s="22">
        <v>3.1525462962962963E-2</v>
      </c>
      <c r="T120" s="6">
        <f t="shared" si="16"/>
        <v>3.1525462962962965E-3</v>
      </c>
      <c r="U120" s="7">
        <f t="shared" si="17"/>
        <v>13.22</v>
      </c>
      <c r="V120" s="5" t="s">
        <v>8</v>
      </c>
      <c r="W120" s="39" t="str">
        <f t="shared" si="13"/>
        <v>http://alb-nagold-enz-cup.de/wildbad/2015/karstentrezl</v>
      </c>
      <c r="X120" s="28">
        <v>8</v>
      </c>
      <c r="Y120" s="11" t="s">
        <v>136</v>
      </c>
      <c r="Z120" s="11" t="s">
        <v>267</v>
      </c>
    </row>
    <row r="121" spans="1:26" s="14" customFormat="1" ht="11.25" x14ac:dyDescent="0.2">
      <c r="A121" s="14">
        <v>120</v>
      </c>
      <c r="B121" s="14">
        <v>10</v>
      </c>
      <c r="C121" s="25">
        <v>46</v>
      </c>
      <c r="D121" s="25">
        <v>37</v>
      </c>
      <c r="E121" s="25">
        <v>422</v>
      </c>
      <c r="F121" s="9" t="s">
        <v>484</v>
      </c>
      <c r="G121" s="9" t="s">
        <v>346</v>
      </c>
      <c r="H121" s="25">
        <v>1964</v>
      </c>
      <c r="I121" s="25">
        <f t="shared" si="14"/>
        <v>51</v>
      </c>
      <c r="J121" s="10" t="s">
        <v>533</v>
      </c>
      <c r="K121" s="11" t="s">
        <v>18</v>
      </c>
      <c r="L121" s="11" t="s">
        <v>204</v>
      </c>
      <c r="M121" s="15">
        <v>8</v>
      </c>
      <c r="O121" s="14">
        <v>45</v>
      </c>
      <c r="P121" s="16">
        <v>26</v>
      </c>
      <c r="Q121" s="14">
        <v>7</v>
      </c>
      <c r="R121" s="17">
        <f t="shared" si="15"/>
        <v>2726.7</v>
      </c>
      <c r="S121" s="18">
        <v>3.1559027777777776E-2</v>
      </c>
      <c r="T121" s="12">
        <f t="shared" si="16"/>
        <v>3.1559027777777774E-3</v>
      </c>
      <c r="U121" s="13">
        <f t="shared" si="17"/>
        <v>13.2</v>
      </c>
      <c r="V121" s="11" t="s">
        <v>8</v>
      </c>
      <c r="W121" s="39" t="str">
        <f t="shared" si="13"/>
        <v>http://alb-nagold-enz-cup.de/wildbad/2015/ulrikerosenfelder</v>
      </c>
      <c r="X121" s="29">
        <v>115</v>
      </c>
      <c r="Y121" s="5" t="s">
        <v>136</v>
      </c>
      <c r="Z121" s="5" t="s">
        <v>168</v>
      </c>
    </row>
    <row r="122" spans="1:26" s="14" customFormat="1" ht="11.25" x14ac:dyDescent="0.2">
      <c r="A122" s="14">
        <v>121</v>
      </c>
      <c r="B122" s="14">
        <v>10</v>
      </c>
      <c r="C122" s="25">
        <v>47</v>
      </c>
      <c r="D122" s="25">
        <v>38</v>
      </c>
      <c r="E122" s="25">
        <v>445</v>
      </c>
      <c r="F122" s="9" t="s">
        <v>446</v>
      </c>
      <c r="G122" s="9" t="s">
        <v>485</v>
      </c>
      <c r="H122" s="25">
        <v>1961</v>
      </c>
      <c r="I122" s="25">
        <f t="shared" si="14"/>
        <v>54</v>
      </c>
      <c r="J122" s="10" t="s">
        <v>533</v>
      </c>
      <c r="K122" s="11" t="s">
        <v>7</v>
      </c>
      <c r="L122" s="11" t="s">
        <v>204</v>
      </c>
      <c r="M122" s="15">
        <v>9</v>
      </c>
      <c r="O122" s="14">
        <v>45</v>
      </c>
      <c r="P122" s="16">
        <v>43</v>
      </c>
      <c r="Q122" s="14">
        <v>5</v>
      </c>
      <c r="R122" s="17">
        <f t="shared" si="15"/>
        <v>2743.5</v>
      </c>
      <c r="S122" s="18">
        <v>3.1753472222222225E-2</v>
      </c>
      <c r="T122" s="12">
        <f t="shared" si="16"/>
        <v>3.1753472222222226E-3</v>
      </c>
      <c r="U122" s="13">
        <f t="shared" si="17"/>
        <v>13.12</v>
      </c>
      <c r="V122" s="11" t="s">
        <v>8</v>
      </c>
      <c r="W122" s="39" t="str">
        <f t="shared" si="13"/>
        <v>http://alb-nagold-enz-cup.de/wildbad/2015/frankhaug</v>
      </c>
      <c r="X122" s="28">
        <v>119</v>
      </c>
      <c r="Y122" s="11" t="s">
        <v>136</v>
      </c>
      <c r="Z122" s="11" t="s">
        <v>268</v>
      </c>
    </row>
    <row r="123" spans="1:26" s="14" customFormat="1" ht="11.25" x14ac:dyDescent="0.2">
      <c r="A123" s="14">
        <v>122</v>
      </c>
      <c r="B123" s="14">
        <v>10</v>
      </c>
      <c r="C123" s="25">
        <v>48</v>
      </c>
      <c r="D123" s="25">
        <v>39</v>
      </c>
      <c r="E123" s="25">
        <v>438</v>
      </c>
      <c r="F123" s="9" t="s">
        <v>487</v>
      </c>
      <c r="G123" s="9" t="s">
        <v>486</v>
      </c>
      <c r="H123" s="25">
        <v>1948</v>
      </c>
      <c r="I123" s="25">
        <f t="shared" si="14"/>
        <v>67</v>
      </c>
      <c r="J123" s="10" t="s">
        <v>533</v>
      </c>
      <c r="K123" s="11" t="s">
        <v>241</v>
      </c>
      <c r="L123" s="11" t="s">
        <v>227</v>
      </c>
      <c r="M123" s="15">
        <v>2</v>
      </c>
      <c r="O123" s="14">
        <v>46</v>
      </c>
      <c r="P123" s="16">
        <v>6</v>
      </c>
      <c r="Q123" s="14">
        <v>5</v>
      </c>
      <c r="R123" s="17">
        <f t="shared" si="15"/>
        <v>2766.5</v>
      </c>
      <c r="S123" s="18">
        <v>3.2019675925925924E-2</v>
      </c>
      <c r="T123" s="12">
        <f t="shared" si="16"/>
        <v>3.2019675925925922E-3</v>
      </c>
      <c r="U123" s="13">
        <f t="shared" si="17"/>
        <v>13.01</v>
      </c>
      <c r="V123" s="11" t="s">
        <v>8</v>
      </c>
      <c r="W123" s="39" t="str">
        <f t="shared" si="13"/>
        <v>http://alb-nagold-enz-cup.de/wildbad/2015/wernerpfisterer</v>
      </c>
      <c r="X123" s="28">
        <v>34</v>
      </c>
      <c r="Y123" s="11" t="s">
        <v>136</v>
      </c>
      <c r="Z123" s="11" t="s">
        <v>270</v>
      </c>
    </row>
    <row r="124" spans="1:26" s="14" customFormat="1" ht="11.25" x14ac:dyDescent="0.2">
      <c r="A124" s="14">
        <v>123</v>
      </c>
      <c r="B124" s="14">
        <v>10</v>
      </c>
      <c r="C124" s="25">
        <v>49</v>
      </c>
      <c r="D124" s="25">
        <v>40</v>
      </c>
      <c r="E124" s="25">
        <v>446</v>
      </c>
      <c r="F124" s="9" t="s">
        <v>489</v>
      </c>
      <c r="G124" s="9" t="s">
        <v>488</v>
      </c>
      <c r="H124" s="25">
        <v>1957</v>
      </c>
      <c r="I124" s="25">
        <f t="shared" si="14"/>
        <v>58</v>
      </c>
      <c r="J124" s="10" t="s">
        <v>533</v>
      </c>
      <c r="K124" s="11" t="s">
        <v>7</v>
      </c>
      <c r="L124" s="11" t="s">
        <v>200</v>
      </c>
      <c r="M124" s="15">
        <v>3</v>
      </c>
      <c r="O124" s="14">
        <v>47</v>
      </c>
      <c r="P124" s="16">
        <v>26</v>
      </c>
      <c r="Q124" s="14">
        <v>9</v>
      </c>
      <c r="R124" s="17">
        <f t="shared" si="15"/>
        <v>2846.9</v>
      </c>
      <c r="S124" s="18">
        <v>3.2950231481481483E-2</v>
      </c>
      <c r="T124" s="12">
        <f t="shared" si="16"/>
        <v>3.2950231481481485E-3</v>
      </c>
      <c r="U124" s="13">
        <f t="shared" si="17"/>
        <v>12.65</v>
      </c>
      <c r="V124" s="11" t="s">
        <v>8</v>
      </c>
      <c r="W124" s="39" t="str">
        <f t="shared" si="13"/>
        <v>http://alb-nagold-enz-cup.de/wildbad/2015/markusvinçon</v>
      </c>
      <c r="X124" s="28">
        <v>33</v>
      </c>
      <c r="Y124" s="11" t="s">
        <v>136</v>
      </c>
      <c r="Z124" s="11" t="s">
        <v>273</v>
      </c>
    </row>
    <row r="125" spans="1:26" s="14" customFormat="1" ht="11.25" x14ac:dyDescent="0.2">
      <c r="A125" s="14">
        <v>124</v>
      </c>
      <c r="B125" s="14">
        <v>10</v>
      </c>
      <c r="C125" s="25">
        <v>50</v>
      </c>
      <c r="D125" s="25">
        <v>41</v>
      </c>
      <c r="E125" s="25">
        <v>381</v>
      </c>
      <c r="F125" s="9" t="s">
        <v>385</v>
      </c>
      <c r="G125" s="9" t="s">
        <v>490</v>
      </c>
      <c r="H125" s="25">
        <v>1979</v>
      </c>
      <c r="I125" s="25">
        <f t="shared" si="14"/>
        <v>36</v>
      </c>
      <c r="J125" s="10" t="s">
        <v>533</v>
      </c>
      <c r="K125" s="11" t="s">
        <v>215</v>
      </c>
      <c r="L125" s="11" t="s">
        <v>184</v>
      </c>
      <c r="M125" s="15">
        <v>4</v>
      </c>
      <c r="O125" s="14">
        <v>47</v>
      </c>
      <c r="P125" s="16">
        <v>50</v>
      </c>
      <c r="Q125" s="14">
        <v>6</v>
      </c>
      <c r="R125" s="17">
        <f t="shared" si="15"/>
        <v>2870.6</v>
      </c>
      <c r="S125" s="18">
        <v>3.3224537037037039E-2</v>
      </c>
      <c r="T125" s="12">
        <f t="shared" si="16"/>
        <v>3.3224537037037038E-3</v>
      </c>
      <c r="U125" s="13">
        <f t="shared" si="17"/>
        <v>12.54</v>
      </c>
      <c r="V125" s="11" t="s">
        <v>8</v>
      </c>
      <c r="W125" s="39" t="str">
        <f t="shared" si="13"/>
        <v>http://alb-nagold-enz-cup.de/wildbad/2015/danielgiurcanu</v>
      </c>
      <c r="X125" s="28">
        <v>31</v>
      </c>
      <c r="Y125" s="11" t="s">
        <v>136</v>
      </c>
      <c r="Z125" s="11" t="s">
        <v>275</v>
      </c>
    </row>
    <row r="126" spans="1:26" s="14" customFormat="1" ht="11.25" x14ac:dyDescent="0.2">
      <c r="A126" s="14">
        <v>125</v>
      </c>
      <c r="B126" s="14">
        <v>10</v>
      </c>
      <c r="C126" s="25">
        <v>51</v>
      </c>
      <c r="D126" s="25">
        <v>42</v>
      </c>
      <c r="E126" s="25">
        <v>459</v>
      </c>
      <c r="F126" s="9" t="s">
        <v>394</v>
      </c>
      <c r="G126" s="9" t="s">
        <v>491</v>
      </c>
      <c r="H126" s="25">
        <v>1979</v>
      </c>
      <c r="I126" s="25">
        <f t="shared" si="14"/>
        <v>36</v>
      </c>
      <c r="J126" s="10" t="s">
        <v>533</v>
      </c>
      <c r="K126" s="11" t="s">
        <v>18</v>
      </c>
      <c r="L126" s="11" t="s">
        <v>184</v>
      </c>
      <c r="M126" s="15">
        <v>5</v>
      </c>
      <c r="O126" s="14">
        <v>47</v>
      </c>
      <c r="P126" s="16">
        <v>57</v>
      </c>
      <c r="Q126" s="14">
        <v>0</v>
      </c>
      <c r="R126" s="17">
        <f t="shared" si="15"/>
        <v>2877</v>
      </c>
      <c r="S126" s="18">
        <v>3.3298611111111112E-2</v>
      </c>
      <c r="T126" s="12">
        <f t="shared" si="16"/>
        <v>3.3298611111111111E-3</v>
      </c>
      <c r="U126" s="13">
        <f t="shared" si="17"/>
        <v>12.51</v>
      </c>
      <c r="V126" s="11"/>
      <c r="W126" s="39" t="str">
        <f t="shared" si="13"/>
        <v>http://alb-nagold-enz-cup.de/wildbad/2015/ernaguggenmoser</v>
      </c>
      <c r="X126" s="29">
        <v>147</v>
      </c>
      <c r="Y126" s="5" t="s">
        <v>136</v>
      </c>
      <c r="Z126" s="5" t="s">
        <v>171</v>
      </c>
    </row>
    <row r="127" spans="1:26" s="14" customFormat="1" ht="11.25" x14ac:dyDescent="0.2">
      <c r="A127" s="14">
        <v>126</v>
      </c>
      <c r="B127" s="14">
        <v>10</v>
      </c>
      <c r="C127" s="25">
        <v>52</v>
      </c>
      <c r="D127" s="25">
        <v>43</v>
      </c>
      <c r="E127" s="25">
        <v>395</v>
      </c>
      <c r="F127" s="9" t="s">
        <v>493</v>
      </c>
      <c r="G127" s="9" t="s">
        <v>492</v>
      </c>
      <c r="H127" s="25">
        <v>1961</v>
      </c>
      <c r="I127" s="25">
        <f t="shared" si="14"/>
        <v>54</v>
      </c>
      <c r="J127" s="10" t="s">
        <v>533</v>
      </c>
      <c r="K127" s="11" t="s">
        <v>246</v>
      </c>
      <c r="L127" s="11" t="s">
        <v>204</v>
      </c>
      <c r="M127" s="15">
        <v>10</v>
      </c>
      <c r="O127" s="14">
        <v>47</v>
      </c>
      <c r="P127" s="16">
        <v>58</v>
      </c>
      <c r="Q127" s="14">
        <v>4</v>
      </c>
      <c r="R127" s="17">
        <f t="shared" si="15"/>
        <v>2878.4</v>
      </c>
      <c r="S127" s="18">
        <v>3.3314814814814818E-2</v>
      </c>
      <c r="T127" s="12">
        <f t="shared" si="16"/>
        <v>3.3314814814814817E-3</v>
      </c>
      <c r="U127" s="13">
        <f t="shared" si="17"/>
        <v>12.51</v>
      </c>
      <c r="V127" s="11" t="s">
        <v>247</v>
      </c>
      <c r="W127" s="39" t="str">
        <f t="shared" si="13"/>
        <v>http://alb-nagold-enz-cup.de/wildbad/2015/dietmarlenz</v>
      </c>
      <c r="X127" s="28">
        <v>10</v>
      </c>
      <c r="Y127" s="11" t="s">
        <v>136</v>
      </c>
      <c r="Z127" s="11" t="s">
        <v>277</v>
      </c>
    </row>
    <row r="128" spans="1:26" s="14" customFormat="1" ht="11.25" x14ac:dyDescent="0.2">
      <c r="A128" s="14">
        <v>127</v>
      </c>
      <c r="B128" s="14">
        <v>10</v>
      </c>
      <c r="C128" s="25">
        <v>53</v>
      </c>
      <c r="D128" s="25">
        <v>44</v>
      </c>
      <c r="E128" s="25">
        <v>400</v>
      </c>
      <c r="F128" s="9" t="s">
        <v>495</v>
      </c>
      <c r="G128" s="9" t="s">
        <v>494</v>
      </c>
      <c r="H128" s="25">
        <v>1950</v>
      </c>
      <c r="I128" s="25">
        <f t="shared" si="14"/>
        <v>65</v>
      </c>
      <c r="J128" s="10" t="s">
        <v>533</v>
      </c>
      <c r="K128" s="11" t="s">
        <v>93</v>
      </c>
      <c r="L128" s="11" t="s">
        <v>227</v>
      </c>
      <c r="M128" s="15">
        <v>3</v>
      </c>
      <c r="O128" s="14">
        <v>48</v>
      </c>
      <c r="P128" s="16">
        <v>9</v>
      </c>
      <c r="Q128" s="14">
        <v>5</v>
      </c>
      <c r="R128" s="17">
        <f t="shared" si="15"/>
        <v>2889.5</v>
      </c>
      <c r="S128" s="18">
        <v>3.3443287037037035E-2</v>
      </c>
      <c r="T128" s="12">
        <f t="shared" si="16"/>
        <v>3.3443287037037035E-3</v>
      </c>
      <c r="U128" s="13">
        <f t="shared" si="17"/>
        <v>12.46</v>
      </c>
      <c r="V128" s="11" t="s">
        <v>8</v>
      </c>
      <c r="W128" s="39" t="str">
        <f t="shared" si="13"/>
        <v>http://alb-nagold-enz-cup.de/wildbad/2015/walterwiedenmann</v>
      </c>
      <c r="X128" s="28">
        <v>47</v>
      </c>
      <c r="Y128" s="11" t="s">
        <v>136</v>
      </c>
      <c r="Z128" s="11" t="s">
        <v>278</v>
      </c>
    </row>
    <row r="129" spans="1:26" s="14" customFormat="1" ht="11.25" x14ac:dyDescent="0.2">
      <c r="A129" s="14">
        <v>128</v>
      </c>
      <c r="B129" s="14">
        <v>10</v>
      </c>
      <c r="C129" s="25">
        <v>54</v>
      </c>
      <c r="D129" s="25">
        <v>45</v>
      </c>
      <c r="E129" s="25">
        <v>398</v>
      </c>
      <c r="F129" s="9" t="s">
        <v>476</v>
      </c>
      <c r="G129" s="9" t="s">
        <v>496</v>
      </c>
      <c r="H129" s="25">
        <v>1968</v>
      </c>
      <c r="I129" s="25">
        <f t="shared" si="14"/>
        <v>47</v>
      </c>
      <c r="J129" s="10" t="s">
        <v>533</v>
      </c>
      <c r="K129" s="11" t="s">
        <v>93</v>
      </c>
      <c r="L129" s="11" t="s">
        <v>182</v>
      </c>
      <c r="M129" s="15">
        <v>11</v>
      </c>
      <c r="O129" s="14">
        <v>48</v>
      </c>
      <c r="P129" s="16">
        <v>38</v>
      </c>
      <c r="Q129" s="14">
        <v>2</v>
      </c>
      <c r="R129" s="17">
        <f t="shared" si="15"/>
        <v>2918.2</v>
      </c>
      <c r="S129" s="18">
        <v>3.3775462962962965E-2</v>
      </c>
      <c r="T129" s="12">
        <f t="shared" si="16"/>
        <v>3.3775462962962965E-3</v>
      </c>
      <c r="U129" s="13">
        <f t="shared" si="17"/>
        <v>12.34</v>
      </c>
      <c r="V129" s="11" t="s">
        <v>250</v>
      </c>
      <c r="W129" s="39" t="str">
        <f t="shared" si="13"/>
        <v>http://alb-nagold-enz-cup.de/wildbad/2015/hannelorewiedenmann</v>
      </c>
      <c r="X129" s="29">
        <v>46</v>
      </c>
      <c r="Y129" s="5" t="s">
        <v>136</v>
      </c>
      <c r="Z129" s="5" t="s">
        <v>173</v>
      </c>
    </row>
    <row r="130" spans="1:26" s="14" customFormat="1" ht="11.25" x14ac:dyDescent="0.2">
      <c r="A130" s="8">
        <v>129</v>
      </c>
      <c r="B130" s="8">
        <v>10</v>
      </c>
      <c r="C130" s="26">
        <v>55</v>
      </c>
      <c r="D130" s="8">
        <v>10</v>
      </c>
      <c r="E130" s="26">
        <v>401</v>
      </c>
      <c r="F130" s="3" t="s">
        <v>415</v>
      </c>
      <c r="G130" s="3" t="s">
        <v>414</v>
      </c>
      <c r="H130" s="26">
        <v>1963</v>
      </c>
      <c r="I130" s="26">
        <f t="shared" ref="I130:I151" si="18">2015-H130</f>
        <v>52</v>
      </c>
      <c r="J130" s="4" t="s">
        <v>534</v>
      </c>
      <c r="K130" s="5" t="s">
        <v>93</v>
      </c>
      <c r="L130" s="5" t="s">
        <v>143</v>
      </c>
      <c r="M130" s="19">
        <v>2</v>
      </c>
      <c r="N130" s="8"/>
      <c r="O130" s="8">
        <v>48</v>
      </c>
      <c r="P130" s="20">
        <v>51</v>
      </c>
      <c r="Q130" s="8">
        <v>3</v>
      </c>
      <c r="R130" s="21">
        <f t="shared" ref="R130:R151" si="19">N130*60*60+O130*60+P130+Q130/10</f>
        <v>2931.3</v>
      </c>
      <c r="S130" s="22">
        <v>3.392708333333333E-2</v>
      </c>
      <c r="T130" s="6">
        <f t="shared" ref="T130:T151" si="20">S130/B130</f>
        <v>3.3927083333333331E-3</v>
      </c>
      <c r="U130" s="7">
        <f t="shared" ref="U130:U151" si="21">ROUND(3600/R130*B130,2)</f>
        <v>12.28</v>
      </c>
      <c r="V130" s="5" t="s">
        <v>155</v>
      </c>
      <c r="W130" s="39" t="str">
        <f t="shared" si="13"/>
        <v>http://alb-nagold-enz-cup.de/wildbad/2015/ajoschadast</v>
      </c>
      <c r="X130" s="11">
        <v>131</v>
      </c>
      <c r="Y130" s="11" t="s">
        <v>5</v>
      </c>
      <c r="Z130" s="11" t="s">
        <v>56</v>
      </c>
    </row>
    <row r="131" spans="1:26" s="14" customFormat="1" ht="11.25" x14ac:dyDescent="0.2">
      <c r="A131" s="14">
        <v>130</v>
      </c>
      <c r="B131" s="14">
        <v>10</v>
      </c>
      <c r="C131" s="25">
        <v>56</v>
      </c>
      <c r="D131" s="25">
        <v>46</v>
      </c>
      <c r="E131" s="25">
        <v>423</v>
      </c>
      <c r="F131" s="9" t="s">
        <v>394</v>
      </c>
      <c r="G131" s="9" t="s">
        <v>497</v>
      </c>
      <c r="H131" s="25">
        <v>1968</v>
      </c>
      <c r="I131" s="25">
        <f t="shared" si="18"/>
        <v>47</v>
      </c>
      <c r="J131" s="10" t="s">
        <v>533</v>
      </c>
      <c r="K131" s="11" t="s">
        <v>18</v>
      </c>
      <c r="L131" s="11" t="s">
        <v>182</v>
      </c>
      <c r="M131" s="15">
        <v>12</v>
      </c>
      <c r="O131" s="14">
        <v>48</v>
      </c>
      <c r="P131" s="16">
        <v>52</v>
      </c>
      <c r="Q131" s="14">
        <v>0</v>
      </c>
      <c r="R131" s="17">
        <f t="shared" si="19"/>
        <v>2932</v>
      </c>
      <c r="S131" s="18">
        <v>3.3935185185185186E-2</v>
      </c>
      <c r="T131" s="12">
        <f t="shared" si="20"/>
        <v>3.3935185185185188E-3</v>
      </c>
      <c r="U131" s="13">
        <f t="shared" si="21"/>
        <v>12.28</v>
      </c>
      <c r="V131" s="11" t="s">
        <v>8</v>
      </c>
      <c r="W131" s="39" t="str">
        <f t="shared" ref="W131:W151" si="22">HYPERLINK(CONCATENATE("http://alb-nagold-enz-cup.de/wildbad/2015/",Z131))</f>
        <v>http://alb-nagold-enz-cup.de/wildbad/2015/fabianhartmann</v>
      </c>
      <c r="X131" s="11">
        <v>117</v>
      </c>
      <c r="Y131" s="11" t="s">
        <v>5</v>
      </c>
      <c r="Z131" s="11" t="s">
        <v>58</v>
      </c>
    </row>
    <row r="132" spans="1:26" s="14" customFormat="1" ht="11.25" x14ac:dyDescent="0.2">
      <c r="A132" s="14">
        <v>131</v>
      </c>
      <c r="B132" s="14">
        <v>10</v>
      </c>
      <c r="C132" s="25">
        <v>57</v>
      </c>
      <c r="D132" s="25">
        <v>47</v>
      </c>
      <c r="E132" s="25">
        <v>428</v>
      </c>
      <c r="F132" s="9" t="s">
        <v>499</v>
      </c>
      <c r="G132" s="9" t="s">
        <v>498</v>
      </c>
      <c r="H132" s="25">
        <v>1955</v>
      </c>
      <c r="I132" s="25">
        <f t="shared" si="18"/>
        <v>60</v>
      </c>
      <c r="J132" s="10" t="s">
        <v>533</v>
      </c>
      <c r="K132" s="11" t="s">
        <v>157</v>
      </c>
      <c r="L132" s="11" t="s">
        <v>253</v>
      </c>
      <c r="M132" s="15">
        <v>1</v>
      </c>
      <c r="O132" s="14">
        <v>49</v>
      </c>
      <c r="P132" s="16">
        <v>8</v>
      </c>
      <c r="Q132" s="14">
        <v>9</v>
      </c>
      <c r="R132" s="17">
        <f t="shared" si="19"/>
        <v>2948.9</v>
      </c>
      <c r="S132" s="18">
        <v>3.4130787037037036E-2</v>
      </c>
      <c r="T132" s="12">
        <f t="shared" si="20"/>
        <v>3.4130787037037038E-3</v>
      </c>
      <c r="U132" s="13">
        <f t="shared" si="21"/>
        <v>12.21</v>
      </c>
      <c r="V132" s="11" t="s">
        <v>8</v>
      </c>
      <c r="W132" s="39" t="str">
        <f t="shared" si="22"/>
        <v>http://alb-nagold-enz-cup.de/wildbad/2015/fenjahartmann</v>
      </c>
      <c r="X132" s="5">
        <v>118</v>
      </c>
      <c r="Y132" s="5" t="s">
        <v>5</v>
      </c>
      <c r="Z132" s="5" t="s">
        <v>42</v>
      </c>
    </row>
    <row r="133" spans="1:26" s="14" customFormat="1" ht="11.25" x14ac:dyDescent="0.2">
      <c r="A133" s="14">
        <v>132</v>
      </c>
      <c r="B133" s="14">
        <v>10</v>
      </c>
      <c r="C133" s="25">
        <v>58</v>
      </c>
      <c r="D133" s="25">
        <v>48</v>
      </c>
      <c r="E133" s="25">
        <v>458</v>
      </c>
      <c r="F133" s="9" t="s">
        <v>501</v>
      </c>
      <c r="G133" s="9" t="s">
        <v>500</v>
      </c>
      <c r="H133" s="25">
        <v>1963</v>
      </c>
      <c r="I133" s="25">
        <f t="shared" si="18"/>
        <v>52</v>
      </c>
      <c r="J133" s="10" t="s">
        <v>533</v>
      </c>
      <c r="K133" s="11" t="s">
        <v>255</v>
      </c>
      <c r="L133" s="11" t="s">
        <v>204</v>
      </c>
      <c r="M133" s="15">
        <v>11</v>
      </c>
      <c r="O133" s="14">
        <v>49</v>
      </c>
      <c r="P133" s="16">
        <v>42</v>
      </c>
      <c r="Q133" s="14">
        <v>2</v>
      </c>
      <c r="R133" s="17">
        <f t="shared" si="19"/>
        <v>2982.2</v>
      </c>
      <c r="S133" s="18">
        <v>3.4516203703703702E-2</v>
      </c>
      <c r="T133" s="12">
        <f t="shared" si="20"/>
        <v>3.4516203703703701E-3</v>
      </c>
      <c r="U133" s="13">
        <f t="shared" si="21"/>
        <v>12.07</v>
      </c>
      <c r="V133" s="11"/>
      <c r="W133" s="39" t="str">
        <f t="shared" si="22"/>
        <v>http://alb-nagold-enz-cup.de/wildbad/2015/janakeppler</v>
      </c>
      <c r="X133" s="5">
        <v>128</v>
      </c>
      <c r="Y133" s="5" t="s">
        <v>5</v>
      </c>
      <c r="Z133" s="5" t="s">
        <v>44</v>
      </c>
    </row>
    <row r="134" spans="1:26" s="14" customFormat="1" ht="11.25" x14ac:dyDescent="0.2">
      <c r="A134" s="14">
        <v>133</v>
      </c>
      <c r="B134" s="14">
        <v>10</v>
      </c>
      <c r="C134" s="25">
        <v>59</v>
      </c>
      <c r="D134" s="25">
        <v>49</v>
      </c>
      <c r="E134" s="25">
        <v>409</v>
      </c>
      <c r="F134" s="9" t="s">
        <v>503</v>
      </c>
      <c r="G134" s="9" t="s">
        <v>502</v>
      </c>
      <c r="H134" s="25">
        <v>1989</v>
      </c>
      <c r="I134" s="25">
        <f t="shared" si="18"/>
        <v>26</v>
      </c>
      <c r="J134" s="10" t="s">
        <v>533</v>
      </c>
      <c r="K134" s="11" t="s">
        <v>121</v>
      </c>
      <c r="L134" s="11" t="s">
        <v>174</v>
      </c>
      <c r="M134" s="15">
        <v>5</v>
      </c>
      <c r="O134" s="14">
        <v>49</v>
      </c>
      <c r="P134" s="16">
        <v>54</v>
      </c>
      <c r="Q134" s="14">
        <v>9</v>
      </c>
      <c r="R134" s="17">
        <f t="shared" si="19"/>
        <v>2994.9</v>
      </c>
      <c r="S134" s="18">
        <v>3.4663194444444441E-2</v>
      </c>
      <c r="T134" s="12">
        <f t="shared" si="20"/>
        <v>3.4663194444444442E-3</v>
      </c>
      <c r="U134" s="13">
        <f t="shared" si="21"/>
        <v>12.02</v>
      </c>
      <c r="V134" s="11" t="s">
        <v>8</v>
      </c>
      <c r="W134" s="39" t="str">
        <f t="shared" si="22"/>
        <v>http://alb-nagold-enz-cup.de/wildbad/2015/timnechwatal</v>
      </c>
      <c r="X134" s="11"/>
      <c r="Y134" s="11" t="s">
        <v>5</v>
      </c>
      <c r="Z134" s="11" t="s">
        <v>59</v>
      </c>
    </row>
    <row r="135" spans="1:26" s="14" customFormat="1" ht="11.25" x14ac:dyDescent="0.2">
      <c r="A135" s="8">
        <v>134</v>
      </c>
      <c r="B135" s="8">
        <v>10</v>
      </c>
      <c r="C135" s="26">
        <v>60</v>
      </c>
      <c r="D135" s="8">
        <v>11</v>
      </c>
      <c r="E135" s="26">
        <v>429</v>
      </c>
      <c r="F135" s="3" t="s">
        <v>417</v>
      </c>
      <c r="G135" s="3" t="s">
        <v>416</v>
      </c>
      <c r="H135" s="26">
        <v>1973</v>
      </c>
      <c r="I135" s="26">
        <f t="shared" si="18"/>
        <v>42</v>
      </c>
      <c r="J135" s="4" t="s">
        <v>534</v>
      </c>
      <c r="K135" s="5" t="s">
        <v>157</v>
      </c>
      <c r="L135" s="5" t="s">
        <v>152</v>
      </c>
      <c r="M135" s="19">
        <v>2</v>
      </c>
      <c r="N135" s="8"/>
      <c r="O135" s="8">
        <v>50</v>
      </c>
      <c r="P135" s="20">
        <v>1</v>
      </c>
      <c r="Q135" s="8">
        <v>2</v>
      </c>
      <c r="R135" s="21">
        <f t="shared" si="19"/>
        <v>3001.2</v>
      </c>
      <c r="S135" s="22">
        <v>3.4736111111111113E-2</v>
      </c>
      <c r="T135" s="6">
        <f t="shared" si="20"/>
        <v>3.4736111111111113E-3</v>
      </c>
      <c r="U135" s="7">
        <f t="shared" si="21"/>
        <v>12</v>
      </c>
      <c r="V135" s="5" t="s">
        <v>158</v>
      </c>
      <c r="W135" s="39" t="str">
        <f t="shared" si="22"/>
        <v>http://alb-nagold-enz-cup.de/wildbad/2015/paulschmid</v>
      </c>
      <c r="X135" s="11">
        <v>69</v>
      </c>
      <c r="Y135" s="11" t="s">
        <v>5</v>
      </c>
      <c r="Z135" s="11" t="s">
        <v>60</v>
      </c>
    </row>
    <row r="136" spans="1:26" s="14" customFormat="1" ht="11.25" x14ac:dyDescent="0.2">
      <c r="A136" s="14">
        <v>135</v>
      </c>
      <c r="B136" s="14">
        <v>10</v>
      </c>
      <c r="C136" s="25">
        <v>61</v>
      </c>
      <c r="D136" s="25">
        <v>50</v>
      </c>
      <c r="E136" s="25">
        <v>379</v>
      </c>
      <c r="F136" s="9" t="s">
        <v>505</v>
      </c>
      <c r="G136" s="9" t="s">
        <v>504</v>
      </c>
      <c r="H136" s="25">
        <v>1958</v>
      </c>
      <c r="I136" s="25">
        <f t="shared" si="18"/>
        <v>57</v>
      </c>
      <c r="J136" s="10" t="s">
        <v>533</v>
      </c>
      <c r="K136" s="11" t="s">
        <v>258</v>
      </c>
      <c r="L136" s="11" t="s">
        <v>200</v>
      </c>
      <c r="M136" s="15">
        <v>4</v>
      </c>
      <c r="O136" s="14">
        <v>50</v>
      </c>
      <c r="P136" s="16">
        <v>14</v>
      </c>
      <c r="Q136" s="14">
        <v>4</v>
      </c>
      <c r="R136" s="17">
        <f t="shared" si="19"/>
        <v>3014.4</v>
      </c>
      <c r="S136" s="18">
        <v>3.4888888888888893E-2</v>
      </c>
      <c r="T136" s="12">
        <f t="shared" si="20"/>
        <v>3.4888888888888895E-3</v>
      </c>
      <c r="U136" s="13">
        <f t="shared" si="21"/>
        <v>11.94</v>
      </c>
      <c r="V136" s="11" t="s">
        <v>8</v>
      </c>
      <c r="W136" s="39" t="str">
        <f t="shared" si="22"/>
        <v>http://alb-nagold-enz-cup.de/wildbad/2015/mathiseissler</v>
      </c>
      <c r="X136" s="11">
        <v>75</v>
      </c>
      <c r="Y136" s="11" t="s">
        <v>5</v>
      </c>
      <c r="Z136" s="11" t="s">
        <v>61</v>
      </c>
    </row>
    <row r="137" spans="1:26" s="14" customFormat="1" ht="11.25" x14ac:dyDescent="0.2">
      <c r="A137" s="8">
        <v>136</v>
      </c>
      <c r="B137" s="8">
        <v>10</v>
      </c>
      <c r="C137" s="26">
        <v>62</v>
      </c>
      <c r="D137" s="8">
        <v>12</v>
      </c>
      <c r="E137" s="26">
        <v>391</v>
      </c>
      <c r="F137" s="3" t="s">
        <v>375</v>
      </c>
      <c r="G137" s="3" t="s">
        <v>418</v>
      </c>
      <c r="H137" s="26">
        <v>1990</v>
      </c>
      <c r="I137" s="26">
        <f t="shared" si="18"/>
        <v>25</v>
      </c>
      <c r="J137" s="4" t="s">
        <v>534</v>
      </c>
      <c r="K137" s="5" t="s">
        <v>160</v>
      </c>
      <c r="L137" s="5" t="s">
        <v>161</v>
      </c>
      <c r="M137" s="19">
        <v>1</v>
      </c>
      <c r="N137" s="8"/>
      <c r="O137" s="8">
        <v>50</v>
      </c>
      <c r="P137" s="20">
        <v>48</v>
      </c>
      <c r="Q137" s="8">
        <v>2</v>
      </c>
      <c r="R137" s="21">
        <f t="shared" si="19"/>
        <v>3048.2</v>
      </c>
      <c r="S137" s="22">
        <v>3.5280092592592592E-2</v>
      </c>
      <c r="T137" s="6">
        <f t="shared" si="20"/>
        <v>3.5280092592592594E-3</v>
      </c>
      <c r="U137" s="7">
        <f t="shared" si="21"/>
        <v>11.81</v>
      </c>
      <c r="V137" s="5" t="s">
        <v>8</v>
      </c>
      <c r="W137" s="39" t="str">
        <f t="shared" si="22"/>
        <v>http://alb-nagold-enz-cup.de/wildbad/2015/jensfueller</v>
      </c>
      <c r="X137" s="11">
        <v>108</v>
      </c>
      <c r="Y137" s="11" t="s">
        <v>5</v>
      </c>
      <c r="Z137" s="11" t="s">
        <v>62</v>
      </c>
    </row>
    <row r="138" spans="1:26" s="14" customFormat="1" ht="11.25" x14ac:dyDescent="0.2">
      <c r="A138" s="14">
        <v>137</v>
      </c>
      <c r="B138" s="14">
        <v>10</v>
      </c>
      <c r="C138" s="25">
        <v>63</v>
      </c>
      <c r="D138" s="25">
        <v>51</v>
      </c>
      <c r="E138" s="25">
        <v>415</v>
      </c>
      <c r="F138" s="9" t="s">
        <v>507</v>
      </c>
      <c r="G138" s="9" t="s">
        <v>506</v>
      </c>
      <c r="H138" s="25">
        <v>1985</v>
      </c>
      <c r="I138" s="25">
        <f t="shared" si="18"/>
        <v>30</v>
      </c>
      <c r="J138" s="10" t="s">
        <v>533</v>
      </c>
      <c r="K138" s="11" t="s">
        <v>260</v>
      </c>
      <c r="L138" s="11" t="s">
        <v>196</v>
      </c>
      <c r="M138" s="15">
        <v>4</v>
      </c>
      <c r="O138" s="14">
        <v>50</v>
      </c>
      <c r="P138" s="16">
        <v>49</v>
      </c>
      <c r="Q138" s="14">
        <v>1</v>
      </c>
      <c r="R138" s="17">
        <f t="shared" si="19"/>
        <v>3049.1</v>
      </c>
      <c r="S138" s="18">
        <v>3.5290509259259258E-2</v>
      </c>
      <c r="T138" s="12">
        <f t="shared" si="20"/>
        <v>3.5290509259259259E-3</v>
      </c>
      <c r="U138" s="13">
        <f t="shared" si="21"/>
        <v>11.81</v>
      </c>
      <c r="V138" s="11" t="s">
        <v>261</v>
      </c>
      <c r="W138" s="39" t="str">
        <f t="shared" si="22"/>
        <v>http://alb-nagold-enz-cup.de/wildbad/2015/mariuskappler</v>
      </c>
      <c r="X138" s="11">
        <v>67</v>
      </c>
      <c r="Y138" s="11" t="s">
        <v>5</v>
      </c>
      <c r="Z138" s="11" t="s">
        <v>63</v>
      </c>
    </row>
    <row r="139" spans="1:26" s="14" customFormat="1" ht="11.25" x14ac:dyDescent="0.2">
      <c r="A139" s="8">
        <v>138</v>
      </c>
      <c r="B139" s="8">
        <v>10</v>
      </c>
      <c r="C139" s="26">
        <v>64</v>
      </c>
      <c r="D139" s="8">
        <v>13</v>
      </c>
      <c r="E139" s="26">
        <v>442</v>
      </c>
      <c r="F139" s="3" t="s">
        <v>413</v>
      </c>
      <c r="G139" s="3" t="s">
        <v>419</v>
      </c>
      <c r="H139" s="26">
        <v>1963</v>
      </c>
      <c r="I139" s="26">
        <f t="shared" si="18"/>
        <v>52</v>
      </c>
      <c r="J139" s="4" t="s">
        <v>534</v>
      </c>
      <c r="K139" s="5" t="s">
        <v>163</v>
      </c>
      <c r="L139" s="5" t="s">
        <v>143</v>
      </c>
      <c r="M139" s="19">
        <v>3</v>
      </c>
      <c r="N139" s="8"/>
      <c r="O139" s="8">
        <v>51</v>
      </c>
      <c r="P139" s="20">
        <v>5</v>
      </c>
      <c r="Q139" s="8">
        <v>1</v>
      </c>
      <c r="R139" s="21">
        <f t="shared" si="19"/>
        <v>3065.1</v>
      </c>
      <c r="S139" s="22">
        <v>3.5475694444444449E-2</v>
      </c>
      <c r="T139" s="6">
        <f t="shared" si="20"/>
        <v>3.5475694444444448E-3</v>
      </c>
      <c r="U139" s="7">
        <f t="shared" si="21"/>
        <v>11.75</v>
      </c>
      <c r="V139" s="5" t="s">
        <v>8</v>
      </c>
      <c r="W139" s="39" t="str">
        <f t="shared" si="22"/>
        <v>http://alb-nagold-enz-cup.de/wildbad/2015/moritzgekeler</v>
      </c>
      <c r="X139" s="11">
        <v>144</v>
      </c>
      <c r="Y139" s="11" t="s">
        <v>5</v>
      </c>
      <c r="Z139" s="11" t="s">
        <v>64</v>
      </c>
    </row>
    <row r="140" spans="1:26" s="14" customFormat="1" ht="11.25" x14ac:dyDescent="0.2">
      <c r="A140" s="14">
        <v>139</v>
      </c>
      <c r="B140" s="14">
        <v>10</v>
      </c>
      <c r="C140" s="25">
        <v>65</v>
      </c>
      <c r="D140" s="25">
        <v>52</v>
      </c>
      <c r="E140" s="25">
        <v>405</v>
      </c>
      <c r="F140" s="9" t="s">
        <v>509</v>
      </c>
      <c r="G140" s="9" t="s">
        <v>508</v>
      </c>
      <c r="H140" s="25">
        <v>1972</v>
      </c>
      <c r="I140" s="25">
        <f t="shared" si="18"/>
        <v>43</v>
      </c>
      <c r="J140" s="10" t="s">
        <v>533</v>
      </c>
      <c r="K140" s="11" t="s">
        <v>263</v>
      </c>
      <c r="L140" s="11" t="s">
        <v>176</v>
      </c>
      <c r="M140" s="15">
        <v>6</v>
      </c>
      <c r="O140" s="14">
        <v>51</v>
      </c>
      <c r="P140" s="16">
        <v>17</v>
      </c>
      <c r="Q140" s="14">
        <v>3</v>
      </c>
      <c r="R140" s="17">
        <f t="shared" si="19"/>
        <v>3077.3</v>
      </c>
      <c r="S140" s="18">
        <v>3.5616898148148148E-2</v>
      </c>
      <c r="T140" s="12">
        <f t="shared" si="20"/>
        <v>3.5616898148148148E-3</v>
      </c>
      <c r="U140" s="13">
        <f t="shared" si="21"/>
        <v>11.7</v>
      </c>
      <c r="V140" s="11" t="s">
        <v>264</v>
      </c>
      <c r="W140" s="39" t="str">
        <f t="shared" si="22"/>
        <v>http://alb-nagold-enz-cup.de/wildbad/2015/byronspringer</v>
      </c>
      <c r="X140" s="11">
        <v>142</v>
      </c>
      <c r="Y140" s="11" t="s">
        <v>5</v>
      </c>
      <c r="Z140" s="11" t="s">
        <v>66</v>
      </c>
    </row>
    <row r="141" spans="1:26" s="14" customFormat="1" ht="11.25" x14ac:dyDescent="0.2">
      <c r="A141" s="8">
        <v>140</v>
      </c>
      <c r="B141" s="8">
        <v>10</v>
      </c>
      <c r="C141" s="26">
        <v>66</v>
      </c>
      <c r="D141" s="8">
        <v>14</v>
      </c>
      <c r="E141" s="26">
        <v>424</v>
      </c>
      <c r="F141" s="3" t="s">
        <v>421</v>
      </c>
      <c r="G141" s="3" t="s">
        <v>420</v>
      </c>
      <c r="H141" s="26">
        <v>1992</v>
      </c>
      <c r="I141" s="26">
        <f t="shared" si="18"/>
        <v>23</v>
      </c>
      <c r="J141" s="4" t="s">
        <v>534</v>
      </c>
      <c r="K141" s="5" t="s">
        <v>18</v>
      </c>
      <c r="L141" s="5" t="s">
        <v>161</v>
      </c>
      <c r="M141" s="19">
        <v>2</v>
      </c>
      <c r="N141" s="8"/>
      <c r="O141" s="8">
        <v>52</v>
      </c>
      <c r="P141" s="20">
        <v>1</v>
      </c>
      <c r="Q141" s="8">
        <v>6</v>
      </c>
      <c r="R141" s="21">
        <f t="shared" si="19"/>
        <v>3121.6</v>
      </c>
      <c r="S141" s="22">
        <v>3.612962962962963E-2</v>
      </c>
      <c r="T141" s="6">
        <f t="shared" si="20"/>
        <v>3.6129629629629628E-3</v>
      </c>
      <c r="U141" s="7">
        <f t="shared" si="21"/>
        <v>11.53</v>
      </c>
      <c r="V141" s="5" t="s">
        <v>8</v>
      </c>
      <c r="W141" s="39" t="str">
        <f t="shared" si="22"/>
        <v>http://alb-nagold-enz-cup.de/wildbad/2015/leonizeimet</v>
      </c>
      <c r="X141" s="5">
        <v>122</v>
      </c>
      <c r="Y141" s="5" t="s">
        <v>5</v>
      </c>
      <c r="Z141" s="5" t="s">
        <v>45</v>
      </c>
    </row>
    <row r="142" spans="1:26" s="14" customFormat="1" ht="11.25" x14ac:dyDescent="0.2">
      <c r="A142" s="14">
        <v>141</v>
      </c>
      <c r="B142" s="14">
        <v>10</v>
      </c>
      <c r="C142" s="25">
        <v>67</v>
      </c>
      <c r="D142" s="25">
        <v>53</v>
      </c>
      <c r="E142" s="25">
        <v>393</v>
      </c>
      <c r="F142" s="9" t="s">
        <v>511</v>
      </c>
      <c r="G142" s="9" t="s">
        <v>510</v>
      </c>
      <c r="H142" s="25">
        <v>1964</v>
      </c>
      <c r="I142" s="25">
        <f t="shared" si="18"/>
        <v>51</v>
      </c>
      <c r="J142" s="10" t="s">
        <v>533</v>
      </c>
      <c r="K142" s="11" t="s">
        <v>266</v>
      </c>
      <c r="L142" s="11" t="s">
        <v>204</v>
      </c>
      <c r="M142" s="15">
        <v>12</v>
      </c>
      <c r="O142" s="14">
        <v>52</v>
      </c>
      <c r="P142" s="16">
        <v>23</v>
      </c>
      <c r="Q142" s="14">
        <v>9</v>
      </c>
      <c r="R142" s="17">
        <f t="shared" si="19"/>
        <v>3143.9</v>
      </c>
      <c r="S142" s="18">
        <v>3.6387731481481479E-2</v>
      </c>
      <c r="T142" s="12">
        <f t="shared" si="20"/>
        <v>3.6387731481481479E-3</v>
      </c>
      <c r="U142" s="13">
        <f t="shared" si="21"/>
        <v>11.45</v>
      </c>
      <c r="V142" s="11" t="s">
        <v>8</v>
      </c>
      <c r="W142" s="39" t="str">
        <f t="shared" si="22"/>
        <v>http://alb-nagold-enz-cup.de/wildbad/2015/janaalbrecht</v>
      </c>
      <c r="X142" s="5">
        <v>130</v>
      </c>
      <c r="Y142" s="5" t="s">
        <v>5</v>
      </c>
      <c r="Z142" s="5" t="s">
        <v>47</v>
      </c>
    </row>
    <row r="143" spans="1:26" s="14" customFormat="1" ht="11.25" x14ac:dyDescent="0.2">
      <c r="A143" s="8">
        <v>142</v>
      </c>
      <c r="B143" s="8">
        <v>10</v>
      </c>
      <c r="C143" s="26">
        <v>68</v>
      </c>
      <c r="D143" s="8">
        <v>15</v>
      </c>
      <c r="E143" s="26">
        <v>402</v>
      </c>
      <c r="F143" s="3" t="s">
        <v>423</v>
      </c>
      <c r="G143" s="3" t="s">
        <v>422</v>
      </c>
      <c r="H143" s="26">
        <v>1958</v>
      </c>
      <c r="I143" s="26">
        <f t="shared" si="18"/>
        <v>57</v>
      </c>
      <c r="J143" s="4" t="s">
        <v>534</v>
      </c>
      <c r="K143" s="5" t="s">
        <v>93</v>
      </c>
      <c r="L143" s="5" t="s">
        <v>166</v>
      </c>
      <c r="M143" s="19">
        <v>1</v>
      </c>
      <c r="N143" s="8"/>
      <c r="O143" s="8">
        <v>53</v>
      </c>
      <c r="P143" s="20">
        <v>32</v>
      </c>
      <c r="Q143" s="8">
        <v>7</v>
      </c>
      <c r="R143" s="21">
        <f t="shared" si="19"/>
        <v>3212.7</v>
      </c>
      <c r="S143" s="22">
        <v>3.7184027777777781E-2</v>
      </c>
      <c r="T143" s="6">
        <f t="shared" si="20"/>
        <v>3.7184027777777779E-3</v>
      </c>
      <c r="U143" s="7">
        <f t="shared" si="21"/>
        <v>11.21</v>
      </c>
      <c r="V143" s="5" t="s">
        <v>167</v>
      </c>
      <c r="W143" s="39" t="str">
        <f t="shared" si="22"/>
        <v>http://alb-nagold-enz-cup.de/wildbad/2015/jannikmoll</v>
      </c>
      <c r="X143" s="11">
        <v>43</v>
      </c>
      <c r="Y143" s="11" t="s">
        <v>5</v>
      </c>
      <c r="Z143" s="11" t="s">
        <v>68</v>
      </c>
    </row>
    <row r="144" spans="1:26" s="14" customFormat="1" ht="11.25" x14ac:dyDescent="0.2">
      <c r="A144" s="14">
        <v>143</v>
      </c>
      <c r="B144" s="14">
        <v>10</v>
      </c>
      <c r="C144" s="25">
        <v>69</v>
      </c>
      <c r="D144" s="25">
        <v>54</v>
      </c>
      <c r="E144" s="25">
        <v>385</v>
      </c>
      <c r="F144" s="9" t="s">
        <v>464</v>
      </c>
      <c r="G144" s="9" t="s">
        <v>512</v>
      </c>
      <c r="H144" s="25">
        <v>1984</v>
      </c>
      <c r="I144" s="25">
        <f t="shared" si="18"/>
        <v>31</v>
      </c>
      <c r="J144" s="10" t="s">
        <v>533</v>
      </c>
      <c r="K144" s="11" t="s">
        <v>235</v>
      </c>
      <c r="L144" s="11" t="s">
        <v>196</v>
      </c>
      <c r="M144" s="15">
        <v>5</v>
      </c>
      <c r="O144" s="14">
        <v>54</v>
      </c>
      <c r="P144" s="16">
        <v>4</v>
      </c>
      <c r="Q144" s="14">
        <v>8</v>
      </c>
      <c r="R144" s="17">
        <f t="shared" si="19"/>
        <v>3244.8</v>
      </c>
      <c r="S144" s="18">
        <v>3.7555555555555557E-2</v>
      </c>
      <c r="T144" s="12">
        <f t="shared" si="20"/>
        <v>3.7555555555555558E-3</v>
      </c>
      <c r="U144" s="13">
        <f t="shared" si="21"/>
        <v>11.09</v>
      </c>
      <c r="V144" s="11"/>
      <c r="W144" s="39" t="str">
        <f t="shared" si="22"/>
        <v>http://alb-nagold-enz-cup.de/wildbad/2015/maradast</v>
      </c>
      <c r="X144" s="5">
        <v>132</v>
      </c>
      <c r="Y144" s="5" t="s">
        <v>5</v>
      </c>
      <c r="Z144" s="5" t="s">
        <v>48</v>
      </c>
    </row>
    <row r="145" spans="1:26" s="14" customFormat="1" ht="11.25" x14ac:dyDescent="0.2">
      <c r="A145" s="14">
        <v>144</v>
      </c>
      <c r="B145" s="14">
        <v>10</v>
      </c>
      <c r="C145" s="25">
        <v>70</v>
      </c>
      <c r="D145" s="25">
        <v>55</v>
      </c>
      <c r="E145" s="25">
        <v>418</v>
      </c>
      <c r="F145" s="9" t="s">
        <v>462</v>
      </c>
      <c r="G145" s="9" t="s">
        <v>420</v>
      </c>
      <c r="H145" s="25">
        <v>1953</v>
      </c>
      <c r="I145" s="25">
        <f t="shared" si="18"/>
        <v>62</v>
      </c>
      <c r="J145" s="10" t="s">
        <v>533</v>
      </c>
      <c r="K145" s="11" t="s">
        <v>269</v>
      </c>
      <c r="L145" s="11" t="s">
        <v>253</v>
      </c>
      <c r="M145" s="15">
        <v>2</v>
      </c>
      <c r="O145" s="14">
        <v>54</v>
      </c>
      <c r="P145" s="16">
        <v>9</v>
      </c>
      <c r="Q145" s="14">
        <v>7</v>
      </c>
      <c r="R145" s="17">
        <f t="shared" si="19"/>
        <v>3249.7</v>
      </c>
      <c r="S145" s="18">
        <v>3.7612268518518517E-2</v>
      </c>
      <c r="T145" s="12">
        <f t="shared" si="20"/>
        <v>3.7612268518518515E-3</v>
      </c>
      <c r="U145" s="13">
        <f t="shared" si="21"/>
        <v>11.08</v>
      </c>
      <c r="V145" s="11" t="s">
        <v>8</v>
      </c>
      <c r="W145" s="39" t="str">
        <f t="shared" si="22"/>
        <v>http://alb-nagold-enz-cup.de/wildbad/2015/linawenz</v>
      </c>
      <c r="X145" s="5"/>
      <c r="Y145" s="5" t="s">
        <v>5</v>
      </c>
      <c r="Z145" s="5" t="s">
        <v>49</v>
      </c>
    </row>
    <row r="146" spans="1:26" s="14" customFormat="1" ht="11.25" x14ac:dyDescent="0.2">
      <c r="A146" s="14">
        <v>145</v>
      </c>
      <c r="B146" s="14">
        <v>10</v>
      </c>
      <c r="C146" s="25">
        <v>71</v>
      </c>
      <c r="D146" s="25">
        <v>56</v>
      </c>
      <c r="E146" s="25">
        <v>440</v>
      </c>
      <c r="F146" s="9" t="s">
        <v>514</v>
      </c>
      <c r="G146" s="9" t="s">
        <v>513</v>
      </c>
      <c r="H146" s="25">
        <v>1967</v>
      </c>
      <c r="I146" s="25">
        <f t="shared" si="18"/>
        <v>48</v>
      </c>
      <c r="J146" s="10" t="s">
        <v>533</v>
      </c>
      <c r="K146" s="11" t="s">
        <v>271</v>
      </c>
      <c r="L146" s="11" t="s">
        <v>182</v>
      </c>
      <c r="M146" s="15">
        <v>13</v>
      </c>
      <c r="O146" s="14">
        <v>54</v>
      </c>
      <c r="P146" s="16">
        <v>39</v>
      </c>
      <c r="Q146" s="14">
        <v>1</v>
      </c>
      <c r="R146" s="17">
        <f t="shared" si="19"/>
        <v>3279.1</v>
      </c>
      <c r="S146" s="18">
        <v>3.795254629629629E-2</v>
      </c>
      <c r="T146" s="12">
        <f t="shared" si="20"/>
        <v>3.7952546296296289E-3</v>
      </c>
      <c r="U146" s="13">
        <f t="shared" si="21"/>
        <v>10.98</v>
      </c>
      <c r="V146" s="11" t="s">
        <v>272</v>
      </c>
      <c r="W146" s="39" t="str">
        <f t="shared" si="22"/>
        <v>http://alb-nagold-enz-cup.de/wildbad/2015/marakappler</v>
      </c>
      <c r="X146" s="5">
        <v>66</v>
      </c>
      <c r="Y146" s="5" t="s">
        <v>5</v>
      </c>
      <c r="Z146" s="5" t="s">
        <v>50</v>
      </c>
    </row>
    <row r="147" spans="1:26" s="14" customFormat="1" ht="11.25" x14ac:dyDescent="0.2">
      <c r="A147" s="14">
        <v>146</v>
      </c>
      <c r="B147" s="14">
        <v>10</v>
      </c>
      <c r="C147" s="25">
        <v>72</v>
      </c>
      <c r="D147" s="25">
        <v>57</v>
      </c>
      <c r="E147" s="25">
        <v>411</v>
      </c>
      <c r="F147" s="9" t="s">
        <v>443</v>
      </c>
      <c r="G147" s="9" t="s">
        <v>515</v>
      </c>
      <c r="H147" s="25">
        <v>1973</v>
      </c>
      <c r="I147" s="25">
        <f t="shared" si="18"/>
        <v>42</v>
      </c>
      <c r="J147" s="10" t="s">
        <v>533</v>
      </c>
      <c r="K147" s="11" t="s">
        <v>274</v>
      </c>
      <c r="L147" s="11" t="s">
        <v>176</v>
      </c>
      <c r="M147" s="15">
        <v>7</v>
      </c>
      <c r="O147" s="14">
        <v>55</v>
      </c>
      <c r="P147" s="16">
        <v>13</v>
      </c>
      <c r="Q147" s="14">
        <v>9</v>
      </c>
      <c r="R147" s="17">
        <f t="shared" si="19"/>
        <v>3313.9</v>
      </c>
      <c r="S147" s="18">
        <v>3.8355324074074076E-2</v>
      </c>
      <c r="T147" s="12">
        <f t="shared" si="20"/>
        <v>3.8355324074074077E-3</v>
      </c>
      <c r="U147" s="13">
        <f t="shared" si="21"/>
        <v>10.86</v>
      </c>
      <c r="V147" s="11" t="s">
        <v>8</v>
      </c>
      <c r="W147" s="39" t="str">
        <f t="shared" si="22"/>
        <v>http://alb-nagold-enz-cup.de/wildbad/2015/lauratubach</v>
      </c>
      <c r="X147" s="5">
        <v>58</v>
      </c>
      <c r="Y147" s="5" t="s">
        <v>5</v>
      </c>
      <c r="Z147" s="5" t="s">
        <v>51</v>
      </c>
    </row>
    <row r="148" spans="1:26" s="14" customFormat="1" ht="11.25" x14ac:dyDescent="0.2">
      <c r="A148" s="8">
        <v>147</v>
      </c>
      <c r="B148" s="8">
        <v>10</v>
      </c>
      <c r="C148" s="26">
        <v>73</v>
      </c>
      <c r="D148" s="8">
        <v>16</v>
      </c>
      <c r="E148" s="26">
        <v>406</v>
      </c>
      <c r="F148" s="3" t="s">
        <v>425</v>
      </c>
      <c r="G148" s="3" t="s">
        <v>424</v>
      </c>
      <c r="H148" s="26">
        <v>1949</v>
      </c>
      <c r="I148" s="26">
        <f t="shared" si="18"/>
        <v>66</v>
      </c>
      <c r="J148" s="4" t="s">
        <v>534</v>
      </c>
      <c r="K148" s="5" t="s">
        <v>169</v>
      </c>
      <c r="L148" s="5" t="s">
        <v>170</v>
      </c>
      <c r="M148" s="19">
        <v>1</v>
      </c>
      <c r="N148" s="8"/>
      <c r="O148" s="8">
        <v>59</v>
      </c>
      <c r="P148" s="20">
        <v>5</v>
      </c>
      <c r="Q148" s="8">
        <v>1</v>
      </c>
      <c r="R148" s="21">
        <f t="shared" si="19"/>
        <v>3545.1</v>
      </c>
      <c r="S148" s="22">
        <v>4.1031249999999998E-2</v>
      </c>
      <c r="T148" s="6">
        <f t="shared" si="20"/>
        <v>4.103125E-3</v>
      </c>
      <c r="U148" s="7">
        <f t="shared" si="21"/>
        <v>10.15</v>
      </c>
      <c r="V148" s="5" t="s">
        <v>8</v>
      </c>
      <c r="W148" s="39" t="str">
        <f t="shared" si="22"/>
        <v>http://alb-nagold-enz-cup.de/wildbad/2015/robinkriessler</v>
      </c>
      <c r="X148" s="11">
        <v>23</v>
      </c>
      <c r="Y148" s="11" t="s">
        <v>5</v>
      </c>
      <c r="Z148" s="11" t="s">
        <v>69</v>
      </c>
    </row>
    <row r="149" spans="1:26" s="14" customFormat="1" ht="11.25" x14ac:dyDescent="0.2">
      <c r="A149" s="14">
        <v>148</v>
      </c>
      <c r="B149" s="14">
        <v>10</v>
      </c>
      <c r="C149" s="25">
        <v>74</v>
      </c>
      <c r="D149" s="25">
        <v>58</v>
      </c>
      <c r="E149" s="25">
        <v>439</v>
      </c>
      <c r="F149" s="9" t="s">
        <v>388</v>
      </c>
      <c r="G149" s="9" t="s">
        <v>516</v>
      </c>
      <c r="H149" s="25">
        <v>1954</v>
      </c>
      <c r="I149" s="25">
        <f t="shared" si="18"/>
        <v>61</v>
      </c>
      <c r="J149" s="10" t="s">
        <v>533</v>
      </c>
      <c r="K149" s="11" t="s">
        <v>276</v>
      </c>
      <c r="L149" s="11" t="s">
        <v>253</v>
      </c>
      <c r="M149" s="15">
        <v>3</v>
      </c>
      <c r="N149" s="14">
        <v>1</v>
      </c>
      <c r="O149" s="14">
        <v>4</v>
      </c>
      <c r="P149" s="16">
        <v>15</v>
      </c>
      <c r="Q149" s="14">
        <v>4</v>
      </c>
      <c r="R149" s="17">
        <f t="shared" si="19"/>
        <v>3855.4</v>
      </c>
      <c r="S149" s="23">
        <v>4.4622685185185189E-2</v>
      </c>
      <c r="T149" s="12">
        <f t="shared" si="20"/>
        <v>4.4622685185185191E-3</v>
      </c>
      <c r="U149" s="13">
        <f t="shared" si="21"/>
        <v>9.34</v>
      </c>
      <c r="V149" s="11" t="s">
        <v>8</v>
      </c>
      <c r="W149" s="39" t="str">
        <f t="shared" si="22"/>
        <v>http://alb-nagold-enz-cup.de/wildbad/2015/leukiakoecher</v>
      </c>
      <c r="X149" s="5">
        <v>116</v>
      </c>
      <c r="Y149" s="5" t="s">
        <v>5</v>
      </c>
      <c r="Z149" s="5" t="s">
        <v>52</v>
      </c>
    </row>
    <row r="150" spans="1:26" s="14" customFormat="1" ht="11.25" x14ac:dyDescent="0.2">
      <c r="A150" s="14">
        <v>149</v>
      </c>
      <c r="B150" s="14">
        <v>10</v>
      </c>
      <c r="C150" s="25">
        <v>75</v>
      </c>
      <c r="D150" s="25">
        <v>59</v>
      </c>
      <c r="E150" s="25">
        <v>404</v>
      </c>
      <c r="F150" s="9" t="s">
        <v>499</v>
      </c>
      <c r="G150" s="9" t="s">
        <v>426</v>
      </c>
      <c r="H150" s="25">
        <v>1947</v>
      </c>
      <c r="I150" s="25">
        <f t="shared" si="18"/>
        <v>68</v>
      </c>
      <c r="J150" s="10" t="s">
        <v>533</v>
      </c>
      <c r="K150" s="11" t="s">
        <v>93</v>
      </c>
      <c r="L150" s="11" t="s">
        <v>227</v>
      </c>
      <c r="M150" s="15">
        <v>4</v>
      </c>
      <c r="N150" s="14">
        <v>1</v>
      </c>
      <c r="O150" s="14">
        <v>6</v>
      </c>
      <c r="P150" s="16">
        <v>58</v>
      </c>
      <c r="Q150" s="14">
        <v>7</v>
      </c>
      <c r="R150" s="17">
        <f t="shared" si="19"/>
        <v>4018.7</v>
      </c>
      <c r="S150" s="23">
        <v>4.6512731481481488E-2</v>
      </c>
      <c r="T150" s="12">
        <f t="shared" si="20"/>
        <v>4.6512731481481492E-3</v>
      </c>
      <c r="U150" s="13">
        <f t="shared" si="21"/>
        <v>8.9600000000000009</v>
      </c>
      <c r="V150" s="11" t="s">
        <v>8</v>
      </c>
      <c r="W150" s="39" t="str">
        <f t="shared" si="22"/>
        <v>http://alb-nagold-enz-cup.de/wildbad/2015/sophialamparth</v>
      </c>
      <c r="X150" s="5"/>
      <c r="Y150" s="5" t="s">
        <v>5</v>
      </c>
      <c r="Z150" s="5" t="s">
        <v>53</v>
      </c>
    </row>
    <row r="151" spans="1:26" s="14" customFormat="1" ht="11.25" x14ac:dyDescent="0.2">
      <c r="A151" s="8">
        <v>150</v>
      </c>
      <c r="B151" s="8">
        <v>10</v>
      </c>
      <c r="C151" s="26">
        <v>76</v>
      </c>
      <c r="D151" s="8">
        <v>17</v>
      </c>
      <c r="E151" s="26">
        <v>403</v>
      </c>
      <c r="F151" s="3" t="s">
        <v>427</v>
      </c>
      <c r="G151" s="3" t="s">
        <v>426</v>
      </c>
      <c r="H151" s="26">
        <v>1957</v>
      </c>
      <c r="I151" s="26">
        <f t="shared" si="18"/>
        <v>58</v>
      </c>
      <c r="J151" s="4" t="s">
        <v>534</v>
      </c>
      <c r="K151" s="5" t="s">
        <v>93</v>
      </c>
      <c r="L151" s="5" t="s">
        <v>166</v>
      </c>
      <c r="M151" s="19">
        <v>2</v>
      </c>
      <c r="N151" s="8">
        <v>1</v>
      </c>
      <c r="O151" s="8">
        <v>10</v>
      </c>
      <c r="P151" s="20">
        <v>37</v>
      </c>
      <c r="Q151" s="8">
        <v>0</v>
      </c>
      <c r="R151" s="21">
        <f t="shared" si="19"/>
        <v>4237</v>
      </c>
      <c r="S151" s="24">
        <v>4.9039351851851855E-2</v>
      </c>
      <c r="T151" s="6">
        <f t="shared" si="20"/>
        <v>4.9039351851851857E-3</v>
      </c>
      <c r="U151" s="7">
        <f t="shared" si="21"/>
        <v>8.5</v>
      </c>
      <c r="V151" s="5" t="s">
        <v>172</v>
      </c>
      <c r="W151" s="39" t="str">
        <f t="shared" si="22"/>
        <v>http://alb-nagold-enz-cup.de/wildbad/2015/neledavid</v>
      </c>
      <c r="X151" s="5"/>
      <c r="Y151" s="5" t="s">
        <v>5</v>
      </c>
      <c r="Z151" s="5" t="s">
        <v>54</v>
      </c>
    </row>
  </sheetData>
  <sortState ref="X2:Z151">
    <sortCondition ref="Y2"/>
  </sortState>
  <pageMargins left="0.78740157499999996" right="0.78740157499999996" top="0.984251969" bottom="0.984251969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1"/>
  <sheetViews>
    <sheetView workbookViewId="0"/>
  </sheetViews>
  <sheetFormatPr baseColWidth="10" defaultColWidth="9.140625" defaultRowHeight="13.5" x14ac:dyDescent="0.25"/>
  <cols>
    <col min="1" max="1" width="4.7109375" style="27" bestFit="1" customWidth="1"/>
    <col min="2" max="2" width="3.5703125" style="27" bestFit="1" customWidth="1"/>
    <col min="3" max="4" width="4.7109375" style="27" bestFit="1" customWidth="1"/>
    <col min="5" max="5" width="5.140625" style="27" bestFit="1" customWidth="1"/>
    <col min="6" max="6" width="9.28515625" bestFit="1" customWidth="1"/>
    <col min="7" max="7" width="12.5703125" bestFit="1" customWidth="1"/>
    <col min="8" max="8" width="5" style="27" bestFit="1" customWidth="1"/>
    <col min="9" max="9" width="5" style="27" customWidth="1"/>
    <col min="10" max="10" width="6.85546875" style="1" bestFit="1" customWidth="1"/>
    <col min="11" max="11" width="22.85546875" bestFit="1" customWidth="1"/>
    <col min="12" max="12" width="12.7109375" bestFit="1" customWidth="1"/>
    <col min="13" max="13" width="11.140625" style="1" customWidth="1"/>
    <col min="14" max="14" width="4.140625" bestFit="1" customWidth="1"/>
    <col min="15" max="15" width="4.42578125" bestFit="1" customWidth="1"/>
    <col min="16" max="16" width="4.5703125" bestFit="1" customWidth="1"/>
    <col min="17" max="17" width="7.140625" bestFit="1" customWidth="1"/>
    <col min="18" max="18" width="7.85546875" bestFit="1" customWidth="1"/>
    <col min="19" max="19" width="11.28515625" bestFit="1" customWidth="1"/>
    <col min="20" max="20" width="7.28515625" bestFit="1" customWidth="1"/>
    <col min="21" max="21" width="5.5703125" bestFit="1" customWidth="1"/>
    <col min="22" max="22" width="36.85546875" bestFit="1" customWidth="1"/>
    <col min="23" max="23" width="36.85546875" style="40" customWidth="1"/>
    <col min="24" max="24" width="4" bestFit="1" customWidth="1"/>
    <col min="25" max="25" width="19.85546875" bestFit="1" customWidth="1"/>
    <col min="26" max="26" width="17.5703125" bestFit="1" customWidth="1"/>
  </cols>
  <sheetData>
    <row r="1" spans="1:26" s="2" customFormat="1" ht="22.5" x14ac:dyDescent="0.2">
      <c r="A1" s="30" t="s">
        <v>279</v>
      </c>
      <c r="B1" s="31" t="s">
        <v>70</v>
      </c>
      <c r="C1" s="32" t="s">
        <v>0</v>
      </c>
      <c r="D1" s="31" t="s">
        <v>280</v>
      </c>
      <c r="E1" s="33" t="s">
        <v>281</v>
      </c>
      <c r="F1" s="33" t="s">
        <v>517</v>
      </c>
      <c r="G1" s="33" t="s">
        <v>518</v>
      </c>
      <c r="H1" s="33" t="s">
        <v>519</v>
      </c>
      <c r="I1" s="33" t="s">
        <v>536</v>
      </c>
      <c r="J1" s="33" t="s">
        <v>520</v>
      </c>
      <c r="K1" s="33" t="s">
        <v>1</v>
      </c>
      <c r="L1" s="33" t="s">
        <v>2</v>
      </c>
      <c r="M1" s="34" t="s">
        <v>521</v>
      </c>
      <c r="N1" s="33" t="s">
        <v>522</v>
      </c>
      <c r="O1" s="33" t="s">
        <v>523</v>
      </c>
      <c r="P1" s="33" t="s">
        <v>524</v>
      </c>
      <c r="Q1" s="33" t="s">
        <v>525</v>
      </c>
      <c r="R1" s="34" t="s">
        <v>526</v>
      </c>
      <c r="S1" s="34" t="s">
        <v>527</v>
      </c>
      <c r="T1" s="33" t="s">
        <v>528</v>
      </c>
      <c r="U1" s="33" t="s">
        <v>529</v>
      </c>
      <c r="V1" s="35" t="s">
        <v>535</v>
      </c>
      <c r="W1" s="35" t="s">
        <v>547</v>
      </c>
      <c r="X1" s="36" t="s">
        <v>530</v>
      </c>
      <c r="Y1" s="37" t="s">
        <v>531</v>
      </c>
      <c r="Z1" s="38" t="s">
        <v>532</v>
      </c>
    </row>
    <row r="2" spans="1:26" s="8" customFormat="1" ht="11.25" x14ac:dyDescent="0.2">
      <c r="A2" s="14">
        <v>1</v>
      </c>
      <c r="B2" s="14">
        <v>0.8</v>
      </c>
      <c r="C2" s="25">
        <v>1</v>
      </c>
      <c r="D2" s="14">
        <v>1</v>
      </c>
      <c r="E2" s="25">
        <v>188</v>
      </c>
      <c r="F2" s="9" t="s">
        <v>304</v>
      </c>
      <c r="G2" s="9" t="s">
        <v>303</v>
      </c>
      <c r="H2" s="25">
        <v>2006</v>
      </c>
      <c r="I2" s="25">
        <f t="shared" ref="I2:I21" si="0">2015-H2</f>
        <v>9</v>
      </c>
      <c r="J2" s="10" t="s">
        <v>533</v>
      </c>
      <c r="K2" s="11" t="s">
        <v>27</v>
      </c>
      <c r="L2" s="11" t="s">
        <v>28</v>
      </c>
      <c r="M2" s="15">
        <v>1</v>
      </c>
      <c r="N2" s="14"/>
      <c r="O2" s="14">
        <v>3</v>
      </c>
      <c r="P2" s="16">
        <v>10</v>
      </c>
      <c r="Q2" s="14">
        <v>7</v>
      </c>
      <c r="R2" s="17">
        <f t="shared" ref="R2:R21" si="1">N2*60*60+O2*60+P2+Q2/10</f>
        <v>190.7</v>
      </c>
      <c r="S2" s="18">
        <v>2.2071759259259258E-3</v>
      </c>
      <c r="T2" s="12">
        <f t="shared" ref="T2:T21" si="2">S2/B2</f>
        <v>2.758969907407407E-3</v>
      </c>
      <c r="U2" s="13">
        <f t="shared" ref="U2:U21" si="3">ROUND(3600/R2*B2,2)</f>
        <v>15.1</v>
      </c>
      <c r="V2" s="11"/>
      <c r="W2" s="39" t="str">
        <f>HYPERLINK(CONCATENATE("http://alb-nagold-enz-cup.de/wildbad/2015/",Z2))</f>
        <v>http://alb-nagold-enz-cup.de/wildbad/2015/josiashartmann</v>
      </c>
      <c r="X2" s="11">
        <v>120</v>
      </c>
      <c r="Y2" s="11" t="s">
        <v>9</v>
      </c>
      <c r="Z2" s="11" t="s">
        <v>29</v>
      </c>
    </row>
    <row r="3" spans="1:26" s="8" customFormat="1" ht="11.25" x14ac:dyDescent="0.2">
      <c r="A3" s="8">
        <v>2</v>
      </c>
      <c r="B3" s="8">
        <v>0.8</v>
      </c>
      <c r="C3" s="26">
        <v>2</v>
      </c>
      <c r="D3" s="8">
        <v>1</v>
      </c>
      <c r="E3" s="26">
        <v>219</v>
      </c>
      <c r="F3" s="3" t="s">
        <v>283</v>
      </c>
      <c r="G3" s="3" t="s">
        <v>282</v>
      </c>
      <c r="H3" s="26">
        <v>2006</v>
      </c>
      <c r="I3" s="26">
        <f t="shared" si="0"/>
        <v>9</v>
      </c>
      <c r="J3" s="4" t="s">
        <v>534</v>
      </c>
      <c r="K3" s="5" t="s">
        <v>3</v>
      </c>
      <c r="L3" s="5" t="s">
        <v>4</v>
      </c>
      <c r="M3" s="19">
        <v>1</v>
      </c>
      <c r="O3" s="8">
        <v>3</v>
      </c>
      <c r="P3" s="20">
        <v>25</v>
      </c>
      <c r="Q3" s="8">
        <v>0</v>
      </c>
      <c r="R3" s="21">
        <f t="shared" si="1"/>
        <v>205</v>
      </c>
      <c r="S3" s="22">
        <v>2.3726851851851851E-3</v>
      </c>
      <c r="T3" s="6">
        <f t="shared" si="2"/>
        <v>2.9658564814814812E-3</v>
      </c>
      <c r="U3" s="7">
        <f t="shared" si="3"/>
        <v>14.05</v>
      </c>
      <c r="V3" s="5"/>
      <c r="W3" s="39" t="str">
        <f t="shared" ref="W3:W21" si="4">HYPERLINK(CONCATENATE("http://alb-nagold-enz-cup.de/wildbad/2015/",Z3))</f>
        <v>http://alb-nagold-enz-cup.de/wildbad/2015/janabottesch</v>
      </c>
      <c r="X3" s="5">
        <v>110</v>
      </c>
      <c r="Y3" s="5" t="s">
        <v>9</v>
      </c>
      <c r="Z3" s="5" t="s">
        <v>6</v>
      </c>
    </row>
    <row r="4" spans="1:26" s="8" customFormat="1" ht="11.25" x14ac:dyDescent="0.2">
      <c r="A4" s="8">
        <v>3</v>
      </c>
      <c r="B4" s="8">
        <v>0.8</v>
      </c>
      <c r="C4" s="26">
        <v>3</v>
      </c>
      <c r="D4" s="8">
        <v>2</v>
      </c>
      <c r="E4" s="26">
        <v>199</v>
      </c>
      <c r="F4" s="3" t="s">
        <v>285</v>
      </c>
      <c r="G4" s="3" t="s">
        <v>284</v>
      </c>
      <c r="H4" s="26">
        <v>2006</v>
      </c>
      <c r="I4" s="26">
        <f t="shared" si="0"/>
        <v>9</v>
      </c>
      <c r="J4" s="4" t="s">
        <v>534</v>
      </c>
      <c r="K4" s="5" t="s">
        <v>7</v>
      </c>
      <c r="L4" s="5" t="s">
        <v>4</v>
      </c>
      <c r="M4" s="19">
        <v>2</v>
      </c>
      <c r="O4" s="8">
        <v>3</v>
      </c>
      <c r="P4" s="20">
        <v>29</v>
      </c>
      <c r="Q4" s="8">
        <v>3</v>
      </c>
      <c r="R4" s="21">
        <f t="shared" si="1"/>
        <v>209.3</v>
      </c>
      <c r="S4" s="22">
        <v>2.4224537037037036E-3</v>
      </c>
      <c r="T4" s="6">
        <f t="shared" si="2"/>
        <v>3.0280671296296293E-3</v>
      </c>
      <c r="U4" s="7">
        <f t="shared" si="3"/>
        <v>13.76</v>
      </c>
      <c r="V4" s="5" t="s">
        <v>8</v>
      </c>
      <c r="W4" s="39" t="str">
        <f t="shared" si="4"/>
        <v>http://alb-nagold-enz-cup.de/wildbad/2015/emmaschmid</v>
      </c>
      <c r="X4" s="5">
        <v>68</v>
      </c>
      <c r="Y4" s="5" t="s">
        <v>9</v>
      </c>
      <c r="Z4" s="5" t="s">
        <v>10</v>
      </c>
    </row>
    <row r="5" spans="1:26" s="8" customFormat="1" ht="11.25" x14ac:dyDescent="0.2">
      <c r="A5" s="14">
        <v>4</v>
      </c>
      <c r="B5" s="14">
        <v>0.8</v>
      </c>
      <c r="C5" s="25">
        <v>4</v>
      </c>
      <c r="D5" s="14">
        <v>2</v>
      </c>
      <c r="E5" s="25">
        <v>194</v>
      </c>
      <c r="F5" s="9" t="s">
        <v>306</v>
      </c>
      <c r="G5" s="9" t="s">
        <v>305</v>
      </c>
      <c r="H5" s="25">
        <v>2007</v>
      </c>
      <c r="I5" s="25">
        <f t="shared" si="0"/>
        <v>8</v>
      </c>
      <c r="J5" s="10" t="s">
        <v>533</v>
      </c>
      <c r="K5" s="11" t="s">
        <v>7</v>
      </c>
      <c r="L5" s="11" t="s">
        <v>30</v>
      </c>
      <c r="M5" s="15">
        <v>1</v>
      </c>
      <c r="N5" s="14"/>
      <c r="O5" s="14">
        <v>3</v>
      </c>
      <c r="P5" s="16">
        <v>31</v>
      </c>
      <c r="Q5" s="14">
        <v>8</v>
      </c>
      <c r="R5" s="17">
        <f t="shared" si="1"/>
        <v>211.8</v>
      </c>
      <c r="S5" s="18">
        <v>2.4513888888888888E-3</v>
      </c>
      <c r="T5" s="12">
        <f t="shared" si="2"/>
        <v>3.0642361111111109E-3</v>
      </c>
      <c r="U5" s="13">
        <f t="shared" si="3"/>
        <v>13.6</v>
      </c>
      <c r="V5" s="11" t="s">
        <v>8</v>
      </c>
      <c r="W5" s="39" t="str">
        <f t="shared" si="4"/>
        <v>http://alb-nagold-enz-cup.de/wildbad/2015/tobiasdonath</v>
      </c>
      <c r="X5" s="11">
        <v>63</v>
      </c>
      <c r="Y5" s="11" t="s">
        <v>9</v>
      </c>
      <c r="Z5" s="11" t="s">
        <v>31</v>
      </c>
    </row>
    <row r="6" spans="1:26" s="8" customFormat="1" ht="11.25" x14ac:dyDescent="0.2">
      <c r="A6" s="14">
        <v>5</v>
      </c>
      <c r="B6" s="14">
        <v>0.8</v>
      </c>
      <c r="C6" s="25">
        <v>5</v>
      </c>
      <c r="D6" s="14">
        <v>3</v>
      </c>
      <c r="E6" s="25">
        <v>189</v>
      </c>
      <c r="F6" s="9" t="s">
        <v>308</v>
      </c>
      <c r="G6" s="9" t="s">
        <v>307</v>
      </c>
      <c r="H6" s="25">
        <v>2007</v>
      </c>
      <c r="I6" s="25">
        <f t="shared" si="0"/>
        <v>8</v>
      </c>
      <c r="J6" s="10" t="s">
        <v>533</v>
      </c>
      <c r="K6" s="11" t="s">
        <v>18</v>
      </c>
      <c r="L6" s="11" t="s">
        <v>30</v>
      </c>
      <c r="M6" s="15">
        <v>2</v>
      </c>
      <c r="N6" s="14"/>
      <c r="O6" s="14">
        <v>3</v>
      </c>
      <c r="P6" s="16">
        <v>32</v>
      </c>
      <c r="Q6" s="14">
        <v>1</v>
      </c>
      <c r="R6" s="17">
        <f t="shared" si="1"/>
        <v>212.1</v>
      </c>
      <c r="S6" s="18">
        <v>2.4548611111111112E-3</v>
      </c>
      <c r="T6" s="12">
        <f t="shared" si="2"/>
        <v>3.0685763888888889E-3</v>
      </c>
      <c r="U6" s="13">
        <f t="shared" si="3"/>
        <v>13.58</v>
      </c>
      <c r="V6" s="11" t="s">
        <v>8</v>
      </c>
      <c r="W6" s="39" t="str">
        <f t="shared" si="4"/>
        <v>http://alb-nagold-enz-cup.de/wildbad/2015/linuseissler</v>
      </c>
      <c r="X6" s="11">
        <v>77</v>
      </c>
      <c r="Y6" s="11" t="s">
        <v>9</v>
      </c>
      <c r="Z6" s="11" t="s">
        <v>32</v>
      </c>
    </row>
    <row r="7" spans="1:26" s="8" customFormat="1" ht="11.25" x14ac:dyDescent="0.2">
      <c r="A7" s="14">
        <v>6</v>
      </c>
      <c r="B7" s="14">
        <v>0.8</v>
      </c>
      <c r="C7" s="25">
        <v>6</v>
      </c>
      <c r="D7" s="14">
        <v>4</v>
      </c>
      <c r="E7" s="25">
        <v>193</v>
      </c>
      <c r="F7" s="9" t="s">
        <v>309</v>
      </c>
      <c r="G7" s="9" t="s">
        <v>305</v>
      </c>
      <c r="H7" s="25">
        <v>2009</v>
      </c>
      <c r="I7" s="25">
        <f t="shared" si="0"/>
        <v>6</v>
      </c>
      <c r="J7" s="10" t="s">
        <v>533</v>
      </c>
      <c r="K7" s="11" t="s">
        <v>7</v>
      </c>
      <c r="L7" s="11" t="s">
        <v>33</v>
      </c>
      <c r="M7" s="15">
        <v>1</v>
      </c>
      <c r="N7" s="14"/>
      <c r="O7" s="14">
        <v>3</v>
      </c>
      <c r="P7" s="16">
        <v>35</v>
      </c>
      <c r="Q7" s="14">
        <v>1</v>
      </c>
      <c r="R7" s="17">
        <f t="shared" si="1"/>
        <v>215.1</v>
      </c>
      <c r="S7" s="18">
        <v>2.4895833333333332E-3</v>
      </c>
      <c r="T7" s="12">
        <f t="shared" si="2"/>
        <v>3.1119791666666665E-3</v>
      </c>
      <c r="U7" s="13">
        <f t="shared" si="3"/>
        <v>13.39</v>
      </c>
      <c r="V7" s="11" t="s">
        <v>8</v>
      </c>
      <c r="W7" s="39" t="str">
        <f t="shared" si="4"/>
        <v>http://alb-nagold-enz-cup.de/wildbad/2015/thomasdonath</v>
      </c>
      <c r="X7" s="11">
        <v>62</v>
      </c>
      <c r="Y7" s="11" t="s">
        <v>9</v>
      </c>
      <c r="Z7" s="11" t="s">
        <v>34</v>
      </c>
    </row>
    <row r="8" spans="1:26" s="8" customFormat="1" ht="11.25" x14ac:dyDescent="0.2">
      <c r="A8" s="14">
        <v>7</v>
      </c>
      <c r="B8" s="14">
        <v>0.8</v>
      </c>
      <c r="C8" s="25">
        <v>7</v>
      </c>
      <c r="D8" s="14">
        <v>5</v>
      </c>
      <c r="E8" s="25">
        <v>191</v>
      </c>
      <c r="F8" s="9" t="s">
        <v>311</v>
      </c>
      <c r="G8" s="9" t="s">
        <v>310</v>
      </c>
      <c r="H8" s="25">
        <v>2008</v>
      </c>
      <c r="I8" s="25">
        <f t="shared" si="0"/>
        <v>7</v>
      </c>
      <c r="J8" s="10" t="s">
        <v>533</v>
      </c>
      <c r="K8" s="11" t="s">
        <v>35</v>
      </c>
      <c r="L8" s="11" t="s">
        <v>36</v>
      </c>
      <c r="M8" s="15">
        <v>1</v>
      </c>
      <c r="N8" s="14"/>
      <c r="O8" s="14">
        <v>3</v>
      </c>
      <c r="P8" s="16">
        <v>35</v>
      </c>
      <c r="Q8" s="14">
        <v>6</v>
      </c>
      <c r="R8" s="17">
        <f t="shared" si="1"/>
        <v>215.6</v>
      </c>
      <c r="S8" s="18">
        <v>2.4953703703703705E-3</v>
      </c>
      <c r="T8" s="12">
        <f t="shared" si="2"/>
        <v>3.119212962962963E-3</v>
      </c>
      <c r="U8" s="13">
        <f t="shared" si="3"/>
        <v>13.36</v>
      </c>
      <c r="V8" s="11" t="s">
        <v>8</v>
      </c>
      <c r="W8" s="39" t="str">
        <f t="shared" si="4"/>
        <v>http://alb-nagold-enz-cup.de/wildbad/2015/mariusgekeler</v>
      </c>
      <c r="X8" s="11">
        <v>143</v>
      </c>
      <c r="Y8" s="11" t="s">
        <v>9</v>
      </c>
      <c r="Z8" s="11" t="s">
        <v>37</v>
      </c>
    </row>
    <row r="9" spans="1:26" s="8" customFormat="1" ht="11.25" x14ac:dyDescent="0.2">
      <c r="A9" s="14">
        <v>8</v>
      </c>
      <c r="B9" s="14">
        <v>0.8</v>
      </c>
      <c r="C9" s="25">
        <v>8</v>
      </c>
      <c r="D9" s="14">
        <v>6</v>
      </c>
      <c r="E9" s="25">
        <v>225</v>
      </c>
      <c r="F9" s="9" t="s">
        <v>313</v>
      </c>
      <c r="G9" s="9" t="s">
        <v>312</v>
      </c>
      <c r="H9" s="25">
        <v>2006</v>
      </c>
      <c r="I9" s="25">
        <f t="shared" si="0"/>
        <v>9</v>
      </c>
      <c r="J9" s="10" t="s">
        <v>533</v>
      </c>
      <c r="K9" s="11" t="s">
        <v>7</v>
      </c>
      <c r="L9" s="11" t="s">
        <v>28</v>
      </c>
      <c r="M9" s="15">
        <v>2</v>
      </c>
      <c r="N9" s="14"/>
      <c r="O9" s="14">
        <v>3</v>
      </c>
      <c r="P9" s="16">
        <v>38</v>
      </c>
      <c r="Q9" s="14">
        <v>2</v>
      </c>
      <c r="R9" s="17">
        <f t="shared" si="1"/>
        <v>218.2</v>
      </c>
      <c r="S9" s="18">
        <v>2.5254629629629629E-3</v>
      </c>
      <c r="T9" s="12">
        <f t="shared" si="2"/>
        <v>3.1568287037037034E-3</v>
      </c>
      <c r="U9" s="13">
        <f t="shared" si="3"/>
        <v>13.2</v>
      </c>
      <c r="V9" s="11"/>
      <c r="W9" s="39" t="str">
        <f t="shared" si="4"/>
        <v>http://alb-nagold-enz-cup.de/wildbad/2015/lukasbetzelt</v>
      </c>
      <c r="X9" s="11"/>
      <c r="Y9" s="11" t="s">
        <v>9</v>
      </c>
      <c r="Z9" s="11" t="s">
        <v>38</v>
      </c>
    </row>
    <row r="10" spans="1:26" s="8" customFormat="1" ht="11.25" x14ac:dyDescent="0.2">
      <c r="A10" s="8">
        <v>9</v>
      </c>
      <c r="B10" s="8">
        <v>0.8</v>
      </c>
      <c r="C10" s="26">
        <v>9</v>
      </c>
      <c r="D10" s="8">
        <v>3</v>
      </c>
      <c r="E10" s="26">
        <v>198</v>
      </c>
      <c r="F10" s="3" t="s">
        <v>287</v>
      </c>
      <c r="G10" s="3" t="s">
        <v>286</v>
      </c>
      <c r="H10" s="26">
        <v>2007</v>
      </c>
      <c r="I10" s="26">
        <f t="shared" si="0"/>
        <v>8</v>
      </c>
      <c r="J10" s="4" t="s">
        <v>534</v>
      </c>
      <c r="K10" s="5" t="s">
        <v>7</v>
      </c>
      <c r="L10" s="5" t="s">
        <v>11</v>
      </c>
      <c r="M10" s="19">
        <v>1</v>
      </c>
      <c r="O10" s="8">
        <v>3</v>
      </c>
      <c r="P10" s="20">
        <v>39</v>
      </c>
      <c r="Q10" s="8">
        <v>1</v>
      </c>
      <c r="R10" s="21">
        <f t="shared" si="1"/>
        <v>219.1</v>
      </c>
      <c r="S10" s="22">
        <v>2.5358796296296297E-3</v>
      </c>
      <c r="T10" s="6">
        <f t="shared" si="2"/>
        <v>3.169849537037037E-3</v>
      </c>
      <c r="U10" s="7">
        <f t="shared" si="3"/>
        <v>13.14</v>
      </c>
      <c r="V10" s="5" t="s">
        <v>8</v>
      </c>
      <c r="W10" s="39" t="str">
        <f t="shared" si="4"/>
        <v>http://alb-nagold-enz-cup.de/wildbad/2015/fionaschmauder</v>
      </c>
      <c r="X10" s="5">
        <v>60</v>
      </c>
      <c r="Y10" s="5" t="s">
        <v>9</v>
      </c>
      <c r="Z10" s="5" t="s">
        <v>12</v>
      </c>
    </row>
    <row r="11" spans="1:26" s="8" customFormat="1" ht="11.25" x14ac:dyDescent="0.2">
      <c r="A11" s="8">
        <v>10</v>
      </c>
      <c r="B11" s="8">
        <v>0.8</v>
      </c>
      <c r="C11" s="26">
        <v>10</v>
      </c>
      <c r="D11" s="8">
        <v>4</v>
      </c>
      <c r="E11" s="26">
        <v>202</v>
      </c>
      <c r="F11" s="3" t="s">
        <v>289</v>
      </c>
      <c r="G11" s="3" t="s">
        <v>288</v>
      </c>
      <c r="H11" s="26">
        <v>2006</v>
      </c>
      <c r="I11" s="26">
        <f t="shared" si="0"/>
        <v>9</v>
      </c>
      <c r="J11" s="4" t="s">
        <v>534</v>
      </c>
      <c r="K11" s="5" t="s">
        <v>13</v>
      </c>
      <c r="L11" s="5" t="s">
        <v>4</v>
      </c>
      <c r="M11" s="19">
        <v>3</v>
      </c>
      <c r="O11" s="8">
        <v>3</v>
      </c>
      <c r="P11" s="20">
        <v>42</v>
      </c>
      <c r="Q11" s="8">
        <v>9</v>
      </c>
      <c r="R11" s="21">
        <f t="shared" si="1"/>
        <v>222.9</v>
      </c>
      <c r="S11" s="22">
        <v>2.5798611111111109E-3</v>
      </c>
      <c r="T11" s="6">
        <f t="shared" si="2"/>
        <v>3.2248263888888886E-3</v>
      </c>
      <c r="U11" s="7">
        <f t="shared" si="3"/>
        <v>12.92</v>
      </c>
      <c r="V11" s="5" t="s">
        <v>14</v>
      </c>
      <c r="W11" s="39" t="str">
        <f t="shared" si="4"/>
        <v>http://alb-nagold-enz-cup.de/wildbad/2015/chiaramoll</v>
      </c>
      <c r="X11" s="5">
        <v>44</v>
      </c>
      <c r="Y11" s="5" t="s">
        <v>9</v>
      </c>
      <c r="Z11" s="5" t="s">
        <v>15</v>
      </c>
    </row>
    <row r="12" spans="1:26" s="8" customFormat="1" ht="11.25" x14ac:dyDescent="0.2">
      <c r="A12" s="8">
        <v>11</v>
      </c>
      <c r="B12" s="8">
        <v>0.8</v>
      </c>
      <c r="C12" s="26">
        <v>11</v>
      </c>
      <c r="D12" s="8">
        <v>5</v>
      </c>
      <c r="E12" s="26">
        <v>195</v>
      </c>
      <c r="F12" s="3" t="s">
        <v>291</v>
      </c>
      <c r="G12" s="3" t="s">
        <v>290</v>
      </c>
      <c r="H12" s="26">
        <v>2008</v>
      </c>
      <c r="I12" s="26">
        <f t="shared" si="0"/>
        <v>7</v>
      </c>
      <c r="J12" s="4" t="s">
        <v>534</v>
      </c>
      <c r="K12" s="5" t="s">
        <v>7</v>
      </c>
      <c r="L12" s="5" t="s">
        <v>16</v>
      </c>
      <c r="M12" s="19">
        <v>1</v>
      </c>
      <c r="O12" s="8">
        <v>3</v>
      </c>
      <c r="P12" s="20">
        <v>44</v>
      </c>
      <c r="Q12" s="8">
        <v>3</v>
      </c>
      <c r="R12" s="21">
        <f t="shared" si="1"/>
        <v>224.3</v>
      </c>
      <c r="S12" s="22">
        <v>2.5960648148148145E-3</v>
      </c>
      <c r="T12" s="6">
        <f t="shared" si="2"/>
        <v>3.2450810185185178E-3</v>
      </c>
      <c r="U12" s="7">
        <f t="shared" si="3"/>
        <v>12.84</v>
      </c>
      <c r="V12" s="5" t="s">
        <v>8</v>
      </c>
      <c r="W12" s="39" t="str">
        <f t="shared" si="4"/>
        <v>http://alb-nagold-enz-cup.de/wildbad/2015/leajocubeit</v>
      </c>
      <c r="X12" s="5">
        <v>70</v>
      </c>
      <c r="Y12" s="5" t="s">
        <v>9</v>
      </c>
      <c r="Z12" s="5" t="s">
        <v>17</v>
      </c>
    </row>
    <row r="13" spans="1:26" s="8" customFormat="1" ht="11.25" x14ac:dyDescent="0.2">
      <c r="A13" s="8">
        <v>12</v>
      </c>
      <c r="B13" s="8">
        <v>0.8</v>
      </c>
      <c r="C13" s="26">
        <v>12</v>
      </c>
      <c r="D13" s="8">
        <v>6</v>
      </c>
      <c r="E13" s="26">
        <v>190</v>
      </c>
      <c r="F13" s="3" t="s">
        <v>293</v>
      </c>
      <c r="G13" s="3" t="s">
        <v>292</v>
      </c>
      <c r="H13" s="26">
        <v>2007</v>
      </c>
      <c r="I13" s="26">
        <f t="shared" si="0"/>
        <v>8</v>
      </c>
      <c r="J13" s="4" t="s">
        <v>534</v>
      </c>
      <c r="K13" s="5" t="s">
        <v>18</v>
      </c>
      <c r="L13" s="5" t="s">
        <v>11</v>
      </c>
      <c r="M13" s="19">
        <v>2</v>
      </c>
      <c r="O13" s="8">
        <v>3</v>
      </c>
      <c r="P13" s="20">
        <v>52</v>
      </c>
      <c r="Q13" s="8">
        <v>5</v>
      </c>
      <c r="R13" s="21">
        <f t="shared" si="1"/>
        <v>232.5</v>
      </c>
      <c r="S13" s="22">
        <v>2.6909722222222226E-3</v>
      </c>
      <c r="T13" s="6">
        <f t="shared" si="2"/>
        <v>3.363715277777778E-3</v>
      </c>
      <c r="U13" s="7">
        <f t="shared" si="3"/>
        <v>12.39</v>
      </c>
      <c r="V13" s="5" t="s">
        <v>8</v>
      </c>
      <c r="W13" s="39" t="str">
        <f t="shared" si="4"/>
        <v>http://alb-nagold-enz-cup.de/wildbad/2015/julekeppler</v>
      </c>
      <c r="X13" s="5">
        <v>129</v>
      </c>
      <c r="Y13" s="5" t="s">
        <v>9</v>
      </c>
      <c r="Z13" s="5" t="s">
        <v>19</v>
      </c>
    </row>
    <row r="14" spans="1:26" s="8" customFormat="1" ht="11.25" x14ac:dyDescent="0.2">
      <c r="A14" s="8">
        <v>13</v>
      </c>
      <c r="B14" s="8">
        <v>0.8</v>
      </c>
      <c r="C14" s="26">
        <v>13</v>
      </c>
      <c r="D14" s="8">
        <v>7</v>
      </c>
      <c r="E14" s="26">
        <v>200</v>
      </c>
      <c r="F14" s="3" t="s">
        <v>295</v>
      </c>
      <c r="G14" s="3" t="s">
        <v>294</v>
      </c>
      <c r="H14" s="26">
        <v>2008</v>
      </c>
      <c r="I14" s="26">
        <f t="shared" si="0"/>
        <v>7</v>
      </c>
      <c r="J14" s="4" t="s">
        <v>534</v>
      </c>
      <c r="K14" s="5" t="s">
        <v>7</v>
      </c>
      <c r="L14" s="5" t="s">
        <v>16</v>
      </c>
      <c r="M14" s="19">
        <v>2</v>
      </c>
      <c r="O14" s="8">
        <v>4</v>
      </c>
      <c r="P14" s="20">
        <v>1</v>
      </c>
      <c r="Q14" s="8">
        <v>5</v>
      </c>
      <c r="R14" s="21">
        <f t="shared" si="1"/>
        <v>241.5</v>
      </c>
      <c r="S14" s="22">
        <v>2.7951388888888891E-3</v>
      </c>
      <c r="T14" s="6">
        <f t="shared" si="2"/>
        <v>3.4939236111111113E-3</v>
      </c>
      <c r="U14" s="7">
        <f t="shared" si="3"/>
        <v>11.93</v>
      </c>
      <c r="V14" s="5" t="s">
        <v>8</v>
      </c>
      <c r="W14" s="39" t="str">
        <f t="shared" si="4"/>
        <v>http://alb-nagold-enz-cup.de/wildbad/2015/fannyschulze</v>
      </c>
      <c r="X14" s="5">
        <v>72</v>
      </c>
      <c r="Y14" s="5" t="s">
        <v>9</v>
      </c>
      <c r="Z14" s="5" t="s">
        <v>20</v>
      </c>
    </row>
    <row r="15" spans="1:26" s="8" customFormat="1" ht="11.25" x14ac:dyDescent="0.2">
      <c r="A15" s="14">
        <v>14</v>
      </c>
      <c r="B15" s="14">
        <v>0.8</v>
      </c>
      <c r="C15" s="25">
        <v>14</v>
      </c>
      <c r="D15" s="14">
        <v>7</v>
      </c>
      <c r="E15" s="25">
        <v>224</v>
      </c>
      <c r="F15" s="9" t="s">
        <v>311</v>
      </c>
      <c r="G15" s="9" t="s">
        <v>312</v>
      </c>
      <c r="H15" s="25">
        <v>2008</v>
      </c>
      <c r="I15" s="25">
        <f t="shared" si="0"/>
        <v>7</v>
      </c>
      <c r="J15" s="10" t="s">
        <v>533</v>
      </c>
      <c r="K15" s="11" t="s">
        <v>7</v>
      </c>
      <c r="L15" s="11" t="s">
        <v>36</v>
      </c>
      <c r="M15" s="15">
        <v>2</v>
      </c>
      <c r="N15" s="14"/>
      <c r="O15" s="14">
        <v>4</v>
      </c>
      <c r="P15" s="16">
        <v>9</v>
      </c>
      <c r="Q15" s="14">
        <v>8</v>
      </c>
      <c r="R15" s="17">
        <f t="shared" si="1"/>
        <v>249.8</v>
      </c>
      <c r="S15" s="18">
        <v>2.8912037037037036E-3</v>
      </c>
      <c r="T15" s="12">
        <f t="shared" si="2"/>
        <v>3.6140046296296293E-3</v>
      </c>
      <c r="U15" s="13">
        <f t="shared" si="3"/>
        <v>11.53</v>
      </c>
      <c r="V15" s="11"/>
      <c r="W15" s="39" t="str">
        <f t="shared" si="4"/>
        <v>http://alb-nagold-enz-cup.de/wildbad/2015/mariusbetzelt</v>
      </c>
      <c r="X15" s="11"/>
      <c r="Y15" s="11" t="s">
        <v>9</v>
      </c>
      <c r="Z15" s="11" t="s">
        <v>39</v>
      </c>
    </row>
    <row r="16" spans="1:26" s="8" customFormat="1" ht="11.25" x14ac:dyDescent="0.2">
      <c r="A16" s="8">
        <v>15</v>
      </c>
      <c r="B16" s="8">
        <v>0.8</v>
      </c>
      <c r="C16" s="26">
        <v>15</v>
      </c>
      <c r="D16" s="8">
        <v>8</v>
      </c>
      <c r="E16" s="26">
        <v>230</v>
      </c>
      <c r="F16" s="3" t="s">
        <v>297</v>
      </c>
      <c r="G16" s="3" t="s">
        <v>296</v>
      </c>
      <c r="H16" s="26">
        <v>2006</v>
      </c>
      <c r="I16" s="26">
        <f t="shared" si="0"/>
        <v>9</v>
      </c>
      <c r="J16" s="4" t="s">
        <v>534</v>
      </c>
      <c r="K16" s="5" t="s">
        <v>21</v>
      </c>
      <c r="L16" s="5" t="s">
        <v>4</v>
      </c>
      <c r="M16" s="19">
        <v>4</v>
      </c>
      <c r="O16" s="8">
        <v>4</v>
      </c>
      <c r="P16" s="20">
        <v>10</v>
      </c>
      <c r="Q16" s="8">
        <v>3</v>
      </c>
      <c r="R16" s="21">
        <f t="shared" si="1"/>
        <v>250.3</v>
      </c>
      <c r="S16" s="22">
        <v>2.8969907407407412E-3</v>
      </c>
      <c r="T16" s="6">
        <f t="shared" si="2"/>
        <v>3.6212384259259262E-3</v>
      </c>
      <c r="U16" s="7">
        <f t="shared" si="3"/>
        <v>11.51</v>
      </c>
      <c r="V16" s="5"/>
      <c r="W16" s="39" t="str">
        <f t="shared" si="4"/>
        <v>http://alb-nagold-enz-cup.de/wildbad/2015/annaneumann</v>
      </c>
      <c r="X16" s="5"/>
      <c r="Y16" s="5" t="s">
        <v>9</v>
      </c>
      <c r="Z16" s="5" t="s">
        <v>22</v>
      </c>
    </row>
    <row r="17" spans="1:26" s="8" customFormat="1" ht="11.25" x14ac:dyDescent="0.2">
      <c r="A17" s="14">
        <v>16</v>
      </c>
      <c r="B17" s="14">
        <v>0.8</v>
      </c>
      <c r="C17" s="25">
        <v>16</v>
      </c>
      <c r="D17" s="14">
        <v>8</v>
      </c>
      <c r="E17" s="25">
        <v>196</v>
      </c>
      <c r="F17" s="9" t="s">
        <v>315</v>
      </c>
      <c r="G17" s="9" t="s">
        <v>314</v>
      </c>
      <c r="H17" s="25">
        <v>2009</v>
      </c>
      <c r="I17" s="25">
        <f t="shared" si="0"/>
        <v>6</v>
      </c>
      <c r="J17" s="10" t="s">
        <v>533</v>
      </c>
      <c r="K17" s="11" t="s">
        <v>7</v>
      </c>
      <c r="L17" s="11" t="s">
        <v>33</v>
      </c>
      <c r="M17" s="15">
        <v>2</v>
      </c>
      <c r="N17" s="14"/>
      <c r="O17" s="14">
        <v>4</v>
      </c>
      <c r="P17" s="16">
        <v>12</v>
      </c>
      <c r="Q17" s="14">
        <v>1</v>
      </c>
      <c r="R17" s="17">
        <f t="shared" si="1"/>
        <v>252.1</v>
      </c>
      <c r="S17" s="18">
        <v>2.917824074074074E-3</v>
      </c>
      <c r="T17" s="12">
        <f t="shared" si="2"/>
        <v>3.6472800925925922E-3</v>
      </c>
      <c r="U17" s="13">
        <f t="shared" si="3"/>
        <v>11.42</v>
      </c>
      <c r="V17" s="11" t="s">
        <v>8</v>
      </c>
      <c r="W17" s="39" t="str">
        <f t="shared" si="4"/>
        <v>http://alb-nagold-enz-cup.de/wildbad/2015/nilsmaag</v>
      </c>
      <c r="X17" s="11">
        <v>65</v>
      </c>
      <c r="Y17" s="11" t="s">
        <v>9</v>
      </c>
      <c r="Z17" s="11" t="s">
        <v>40</v>
      </c>
    </row>
    <row r="18" spans="1:26" s="8" customFormat="1" ht="11.25" x14ac:dyDescent="0.2">
      <c r="A18" s="8">
        <v>17</v>
      </c>
      <c r="B18" s="8">
        <v>0.8</v>
      </c>
      <c r="C18" s="26">
        <v>17</v>
      </c>
      <c r="D18" s="8">
        <v>9</v>
      </c>
      <c r="E18" s="26">
        <v>197</v>
      </c>
      <c r="F18" s="3" t="s">
        <v>299</v>
      </c>
      <c r="G18" s="3" t="s">
        <v>298</v>
      </c>
      <c r="H18" s="26">
        <v>2010</v>
      </c>
      <c r="I18" s="26">
        <f t="shared" si="0"/>
        <v>5</v>
      </c>
      <c r="J18" s="4" t="s">
        <v>534</v>
      </c>
      <c r="K18" s="5" t="s">
        <v>7</v>
      </c>
      <c r="L18" s="5" t="s">
        <v>23</v>
      </c>
      <c r="M18" s="19">
        <v>1</v>
      </c>
      <c r="O18" s="8">
        <v>4</v>
      </c>
      <c r="P18" s="20">
        <v>20</v>
      </c>
      <c r="Q18" s="8">
        <v>2</v>
      </c>
      <c r="R18" s="21">
        <f t="shared" si="1"/>
        <v>260.2</v>
      </c>
      <c r="S18" s="22">
        <v>3.0115740740740745E-3</v>
      </c>
      <c r="T18" s="6">
        <f t="shared" si="2"/>
        <v>3.7644675925925931E-3</v>
      </c>
      <c r="U18" s="7">
        <f t="shared" si="3"/>
        <v>11.07</v>
      </c>
      <c r="V18" s="5" t="s">
        <v>8</v>
      </c>
      <c r="W18" s="39" t="str">
        <f t="shared" si="4"/>
        <v>http://alb-nagold-enz-cup.de/wildbad/2015/sophierosovits</v>
      </c>
      <c r="X18" s="5">
        <v>100</v>
      </c>
      <c r="Y18" s="5" t="s">
        <v>9</v>
      </c>
      <c r="Z18" s="5" t="s">
        <v>24</v>
      </c>
    </row>
    <row r="19" spans="1:26" s="8" customFormat="1" ht="11.25" x14ac:dyDescent="0.2">
      <c r="A19" s="14">
        <v>18</v>
      </c>
      <c r="B19" s="14">
        <v>0.8</v>
      </c>
      <c r="C19" s="25">
        <v>18</v>
      </c>
      <c r="D19" s="14">
        <v>9</v>
      </c>
      <c r="E19" s="25">
        <v>192</v>
      </c>
      <c r="F19" s="9" t="s">
        <v>317</v>
      </c>
      <c r="G19" s="9" t="s">
        <v>316</v>
      </c>
      <c r="H19" s="25">
        <v>2009</v>
      </c>
      <c r="I19" s="25">
        <f t="shared" si="0"/>
        <v>6</v>
      </c>
      <c r="J19" s="10" t="s">
        <v>533</v>
      </c>
      <c r="K19" s="11" t="s">
        <v>7</v>
      </c>
      <c r="L19" s="11" t="s">
        <v>33</v>
      </c>
      <c r="M19" s="15">
        <v>3</v>
      </c>
      <c r="N19" s="14"/>
      <c r="O19" s="14">
        <v>4</v>
      </c>
      <c r="P19" s="16">
        <v>22</v>
      </c>
      <c r="Q19" s="14">
        <v>3</v>
      </c>
      <c r="R19" s="17">
        <f t="shared" si="1"/>
        <v>262.3</v>
      </c>
      <c r="S19" s="18">
        <v>3.0358796296296297E-3</v>
      </c>
      <c r="T19" s="12">
        <f t="shared" si="2"/>
        <v>3.7948495370370371E-3</v>
      </c>
      <c r="U19" s="13">
        <f t="shared" si="3"/>
        <v>10.98</v>
      </c>
      <c r="V19" s="11" t="s">
        <v>8</v>
      </c>
      <c r="W19" s="39" t="str">
        <f t="shared" si="4"/>
        <v>http://alb-nagold-enz-cup.de/wildbad/2015/felixdeutschmann</v>
      </c>
      <c r="X19" s="11">
        <v>64</v>
      </c>
      <c r="Y19" s="11" t="s">
        <v>9</v>
      </c>
      <c r="Z19" s="11" t="s">
        <v>41</v>
      </c>
    </row>
    <row r="20" spans="1:26" s="8" customFormat="1" ht="11.25" x14ac:dyDescent="0.2">
      <c r="A20" s="8">
        <v>19</v>
      </c>
      <c r="B20" s="8">
        <v>0.8</v>
      </c>
      <c r="C20" s="26">
        <v>19</v>
      </c>
      <c r="D20" s="8">
        <v>10</v>
      </c>
      <c r="E20" s="26">
        <v>201</v>
      </c>
      <c r="F20" s="3" t="s">
        <v>301</v>
      </c>
      <c r="G20" s="3" t="s">
        <v>300</v>
      </c>
      <c r="H20" s="26">
        <v>2007</v>
      </c>
      <c r="I20" s="26">
        <f t="shared" si="0"/>
        <v>8</v>
      </c>
      <c r="J20" s="4" t="s">
        <v>534</v>
      </c>
      <c r="K20" s="5" t="s">
        <v>7</v>
      </c>
      <c r="L20" s="5" t="s">
        <v>11</v>
      </c>
      <c r="M20" s="19">
        <v>3</v>
      </c>
      <c r="O20" s="8">
        <v>4</v>
      </c>
      <c r="P20" s="20">
        <v>24</v>
      </c>
      <c r="Q20" s="8">
        <v>8</v>
      </c>
      <c r="R20" s="21">
        <f t="shared" si="1"/>
        <v>264.8</v>
      </c>
      <c r="S20" s="22">
        <v>3.0648148148148149E-3</v>
      </c>
      <c r="T20" s="6">
        <f t="shared" si="2"/>
        <v>3.8310185185185183E-3</v>
      </c>
      <c r="U20" s="7">
        <f t="shared" si="3"/>
        <v>10.88</v>
      </c>
      <c r="V20" s="5" t="s">
        <v>8</v>
      </c>
      <c r="W20" s="39" t="str">
        <f t="shared" si="4"/>
        <v>http://alb-nagold-enz-cup.de/wildbad/2015/ninatubach</v>
      </c>
      <c r="X20" s="5">
        <v>59</v>
      </c>
      <c r="Y20" s="5" t="s">
        <v>9</v>
      </c>
      <c r="Z20" s="5" t="s">
        <v>25</v>
      </c>
    </row>
    <row r="21" spans="1:26" s="8" customFormat="1" ht="11.25" x14ac:dyDescent="0.2">
      <c r="A21" s="8">
        <v>20</v>
      </c>
      <c r="B21" s="8">
        <v>0.8</v>
      </c>
      <c r="C21" s="26">
        <v>20</v>
      </c>
      <c r="D21" s="8">
        <v>11</v>
      </c>
      <c r="E21" s="26">
        <v>228</v>
      </c>
      <c r="F21" s="3" t="s">
        <v>302</v>
      </c>
      <c r="G21" s="3" t="s">
        <v>296</v>
      </c>
      <c r="H21" s="26">
        <v>2010</v>
      </c>
      <c r="I21" s="26">
        <f t="shared" si="0"/>
        <v>5</v>
      </c>
      <c r="J21" s="4" t="s">
        <v>534</v>
      </c>
      <c r="K21" s="5" t="s">
        <v>21</v>
      </c>
      <c r="L21" s="5" t="s">
        <v>23</v>
      </c>
      <c r="M21" s="19">
        <v>2</v>
      </c>
      <c r="O21" s="8">
        <v>5</v>
      </c>
      <c r="P21" s="20">
        <v>34</v>
      </c>
      <c r="Q21" s="8">
        <v>8</v>
      </c>
      <c r="R21" s="21">
        <f t="shared" si="1"/>
        <v>334.8</v>
      </c>
      <c r="S21" s="22">
        <v>3.875E-3</v>
      </c>
      <c r="T21" s="6">
        <f t="shared" si="2"/>
        <v>4.84375E-3</v>
      </c>
      <c r="U21" s="7">
        <f t="shared" si="3"/>
        <v>8.6</v>
      </c>
      <c r="V21" s="5"/>
      <c r="W21" s="39" t="str">
        <f t="shared" si="4"/>
        <v>http://alb-nagold-enz-cup.de/wildbad/2015/idaneumann</v>
      </c>
      <c r="X21" s="5"/>
      <c r="Y21" s="5" t="s">
        <v>9</v>
      </c>
      <c r="Z21" s="5" t="s">
        <v>26</v>
      </c>
    </row>
    <row r="22" spans="1:26" s="8" customFormat="1" ht="11.25" x14ac:dyDescent="0.2">
      <c r="A22" s="14"/>
      <c r="B22" s="14"/>
      <c r="C22" s="25"/>
      <c r="D22" s="14"/>
      <c r="E22" s="25"/>
      <c r="F22" s="9"/>
      <c r="G22" s="9"/>
      <c r="H22" s="25"/>
      <c r="I22" s="25"/>
      <c r="J22" s="10"/>
      <c r="K22" s="11"/>
      <c r="L22" s="11"/>
      <c r="M22" s="15"/>
      <c r="N22" s="14"/>
      <c r="O22" s="14"/>
      <c r="P22" s="16"/>
      <c r="Q22" s="14"/>
      <c r="R22" s="17"/>
      <c r="S22" s="18"/>
      <c r="T22" s="12"/>
      <c r="U22" s="13"/>
      <c r="V22" s="11"/>
      <c r="W22" s="39"/>
      <c r="X22" s="11"/>
      <c r="Y22" s="11"/>
      <c r="Z22" s="11"/>
    </row>
    <row r="23" spans="1:26" s="8" customFormat="1" ht="11.25" x14ac:dyDescent="0.2">
      <c r="A23" s="14"/>
      <c r="B23" s="14"/>
      <c r="C23" s="25"/>
      <c r="D23" s="14"/>
      <c r="E23" s="25"/>
      <c r="F23" s="9"/>
      <c r="G23" s="9"/>
      <c r="H23" s="25"/>
      <c r="I23" s="25"/>
      <c r="J23" s="10"/>
      <c r="K23" s="11"/>
      <c r="L23" s="11"/>
      <c r="M23" s="15"/>
      <c r="N23" s="14"/>
      <c r="O23" s="14"/>
      <c r="P23" s="16"/>
      <c r="Q23" s="14"/>
      <c r="R23" s="17"/>
      <c r="S23" s="18"/>
      <c r="T23" s="12"/>
      <c r="U23" s="13"/>
      <c r="V23" s="11"/>
      <c r="W23" s="39"/>
      <c r="X23" s="11"/>
      <c r="Y23" s="11"/>
      <c r="Z23" s="11"/>
    </row>
    <row r="24" spans="1:26" s="8" customFormat="1" ht="11.25" x14ac:dyDescent="0.2">
      <c r="C24" s="26"/>
      <c r="E24" s="26"/>
      <c r="F24" s="3"/>
      <c r="G24" s="3"/>
      <c r="H24" s="26"/>
      <c r="I24" s="26"/>
      <c r="J24" s="4"/>
      <c r="K24" s="5"/>
      <c r="L24" s="5"/>
      <c r="M24" s="19"/>
      <c r="P24" s="20"/>
      <c r="R24" s="21"/>
      <c r="S24" s="22"/>
      <c r="T24" s="6"/>
      <c r="U24" s="7"/>
      <c r="V24" s="5"/>
      <c r="W24" s="39"/>
      <c r="X24" s="5"/>
      <c r="Y24" s="5"/>
      <c r="Z24" s="5"/>
    </row>
    <row r="25" spans="1:26" s="8" customFormat="1" ht="11.25" x14ac:dyDescent="0.2">
      <c r="C25" s="26"/>
      <c r="E25" s="26"/>
      <c r="F25" s="3"/>
      <c r="G25" s="3"/>
      <c r="H25" s="26"/>
      <c r="I25" s="26"/>
      <c r="J25" s="4"/>
      <c r="K25" s="5"/>
      <c r="L25" s="5"/>
      <c r="M25" s="19"/>
      <c r="P25" s="20"/>
      <c r="R25" s="21"/>
      <c r="S25" s="22"/>
      <c r="T25" s="6"/>
      <c r="U25" s="7"/>
      <c r="V25" s="5"/>
      <c r="W25" s="39"/>
      <c r="X25" s="5"/>
      <c r="Y25" s="5"/>
      <c r="Z25" s="5"/>
    </row>
    <row r="26" spans="1:26" s="8" customFormat="1" ht="11.25" x14ac:dyDescent="0.2">
      <c r="A26" s="14"/>
      <c r="B26" s="14"/>
      <c r="C26" s="25"/>
      <c r="D26" s="14"/>
      <c r="E26" s="25"/>
      <c r="F26" s="9"/>
      <c r="G26" s="9"/>
      <c r="H26" s="25"/>
      <c r="I26" s="25"/>
      <c r="J26" s="10"/>
      <c r="K26" s="11"/>
      <c r="L26" s="11"/>
      <c r="M26" s="15"/>
      <c r="N26" s="14"/>
      <c r="O26" s="14"/>
      <c r="P26" s="16"/>
      <c r="Q26" s="14"/>
      <c r="R26" s="17"/>
      <c r="S26" s="18"/>
      <c r="T26" s="12"/>
      <c r="U26" s="13"/>
      <c r="V26" s="11"/>
      <c r="W26" s="39"/>
      <c r="X26" s="11"/>
      <c r="Y26" s="11"/>
      <c r="Z26" s="11"/>
    </row>
    <row r="27" spans="1:26" s="8" customFormat="1" ht="11.25" x14ac:dyDescent="0.2">
      <c r="A27" s="14"/>
      <c r="B27" s="14"/>
      <c r="C27" s="25"/>
      <c r="D27" s="14"/>
      <c r="E27" s="25"/>
      <c r="F27" s="9"/>
      <c r="G27" s="9"/>
      <c r="H27" s="25"/>
      <c r="I27" s="25"/>
      <c r="J27" s="10"/>
      <c r="K27" s="11"/>
      <c r="L27" s="11"/>
      <c r="M27" s="15"/>
      <c r="N27" s="14"/>
      <c r="O27" s="14"/>
      <c r="P27" s="16"/>
      <c r="Q27" s="14"/>
      <c r="R27" s="17"/>
      <c r="S27" s="18"/>
      <c r="T27" s="12"/>
      <c r="U27" s="13"/>
      <c r="V27" s="11"/>
      <c r="W27" s="39"/>
      <c r="X27" s="11"/>
      <c r="Y27" s="11"/>
      <c r="Z27" s="11"/>
    </row>
    <row r="28" spans="1:26" s="8" customFormat="1" ht="11.25" x14ac:dyDescent="0.2">
      <c r="A28" s="14"/>
      <c r="B28" s="14"/>
      <c r="C28" s="25"/>
      <c r="D28" s="14"/>
      <c r="E28" s="25"/>
      <c r="F28" s="9"/>
      <c r="G28" s="9"/>
      <c r="H28" s="25"/>
      <c r="I28" s="25"/>
      <c r="J28" s="10"/>
      <c r="K28" s="11"/>
      <c r="L28" s="11"/>
      <c r="M28" s="15"/>
      <c r="N28" s="14"/>
      <c r="O28" s="14"/>
      <c r="P28" s="16"/>
      <c r="Q28" s="14"/>
      <c r="R28" s="17"/>
      <c r="S28" s="18"/>
      <c r="T28" s="12"/>
      <c r="U28" s="13"/>
      <c r="V28" s="11"/>
      <c r="W28" s="39"/>
      <c r="X28" s="11"/>
      <c r="Y28" s="11"/>
      <c r="Z28" s="11"/>
    </row>
    <row r="29" spans="1:26" s="8" customFormat="1" ht="11.25" x14ac:dyDescent="0.2">
      <c r="A29" s="14"/>
      <c r="B29" s="14"/>
      <c r="C29" s="25"/>
      <c r="D29" s="14"/>
      <c r="E29" s="25"/>
      <c r="F29" s="9"/>
      <c r="G29" s="9"/>
      <c r="H29" s="25"/>
      <c r="I29" s="25"/>
      <c r="J29" s="10"/>
      <c r="K29" s="11"/>
      <c r="L29" s="11"/>
      <c r="M29" s="15"/>
      <c r="N29" s="14"/>
      <c r="O29" s="14"/>
      <c r="P29" s="16"/>
      <c r="Q29" s="14"/>
      <c r="R29" s="17"/>
      <c r="S29" s="18"/>
      <c r="T29" s="12"/>
      <c r="U29" s="13"/>
      <c r="V29" s="11"/>
      <c r="W29" s="39"/>
      <c r="X29" s="11"/>
      <c r="Y29" s="11"/>
      <c r="Z29" s="11"/>
    </row>
    <row r="30" spans="1:26" s="8" customFormat="1" ht="11.25" x14ac:dyDescent="0.2">
      <c r="A30" s="14"/>
      <c r="B30" s="14"/>
      <c r="C30" s="25"/>
      <c r="D30" s="14"/>
      <c r="E30" s="25"/>
      <c r="F30" s="9"/>
      <c r="G30" s="9"/>
      <c r="H30" s="25"/>
      <c r="I30" s="25"/>
      <c r="J30" s="10"/>
      <c r="K30" s="11"/>
      <c r="L30" s="11"/>
      <c r="M30" s="15"/>
      <c r="N30" s="14"/>
      <c r="O30" s="14"/>
      <c r="P30" s="16"/>
      <c r="Q30" s="14"/>
      <c r="R30" s="17"/>
      <c r="S30" s="18"/>
      <c r="T30" s="12"/>
      <c r="U30" s="13"/>
      <c r="V30" s="11"/>
      <c r="W30" s="39"/>
      <c r="X30" s="11"/>
      <c r="Y30" s="11"/>
      <c r="Z30" s="11"/>
    </row>
    <row r="31" spans="1:26" s="8" customFormat="1" ht="11.25" x14ac:dyDescent="0.2">
      <c r="A31" s="14"/>
      <c r="B31" s="14"/>
      <c r="C31" s="25"/>
      <c r="D31" s="14"/>
      <c r="E31" s="25"/>
      <c r="F31" s="9"/>
      <c r="G31" s="9"/>
      <c r="H31" s="25"/>
      <c r="I31" s="25"/>
      <c r="J31" s="10"/>
      <c r="K31" s="11"/>
      <c r="L31" s="11"/>
      <c r="M31" s="15"/>
      <c r="N31" s="14"/>
      <c r="O31" s="14"/>
      <c r="P31" s="16"/>
      <c r="Q31" s="14"/>
      <c r="R31" s="17"/>
      <c r="S31" s="18"/>
      <c r="T31" s="12"/>
      <c r="U31" s="13"/>
      <c r="V31" s="11"/>
      <c r="W31" s="39"/>
      <c r="X31" s="11"/>
      <c r="Y31" s="11"/>
      <c r="Z31" s="11"/>
    </row>
    <row r="32" spans="1:26" s="8" customFormat="1" ht="11.25" x14ac:dyDescent="0.2">
      <c r="A32" s="14"/>
      <c r="B32" s="14"/>
      <c r="C32" s="25"/>
      <c r="D32" s="14"/>
      <c r="E32" s="25"/>
      <c r="F32" s="9"/>
      <c r="G32" s="9"/>
      <c r="H32" s="25"/>
      <c r="I32" s="25"/>
      <c r="J32" s="10"/>
      <c r="K32" s="11"/>
      <c r="L32" s="11"/>
      <c r="M32" s="15"/>
      <c r="N32" s="14"/>
      <c r="O32" s="14"/>
      <c r="P32" s="16"/>
      <c r="Q32" s="14"/>
      <c r="R32" s="17"/>
      <c r="S32" s="18"/>
      <c r="T32" s="12"/>
      <c r="U32" s="13"/>
      <c r="V32" s="11"/>
      <c r="W32" s="39"/>
      <c r="X32" s="11"/>
      <c r="Y32" s="11"/>
      <c r="Z32" s="11"/>
    </row>
    <row r="33" spans="1:26" s="8" customFormat="1" ht="11.25" x14ac:dyDescent="0.2">
      <c r="C33" s="26"/>
      <c r="E33" s="26"/>
      <c r="F33" s="3"/>
      <c r="G33" s="3"/>
      <c r="H33" s="26"/>
      <c r="I33" s="26"/>
      <c r="J33" s="4"/>
      <c r="K33" s="5"/>
      <c r="L33" s="5"/>
      <c r="M33" s="19"/>
      <c r="P33" s="20"/>
      <c r="R33" s="21"/>
      <c r="S33" s="22"/>
      <c r="T33" s="6"/>
      <c r="U33" s="7"/>
      <c r="V33" s="5"/>
      <c r="W33" s="39"/>
      <c r="X33" s="5"/>
      <c r="Y33" s="5"/>
      <c r="Z33" s="5"/>
    </row>
    <row r="34" spans="1:26" s="8" customFormat="1" ht="11.25" x14ac:dyDescent="0.2">
      <c r="C34" s="26"/>
      <c r="E34" s="26"/>
      <c r="F34" s="3"/>
      <c r="G34" s="3"/>
      <c r="H34" s="26"/>
      <c r="I34" s="26"/>
      <c r="J34" s="4"/>
      <c r="K34" s="5"/>
      <c r="L34" s="5"/>
      <c r="M34" s="19"/>
      <c r="P34" s="20"/>
      <c r="R34" s="21"/>
      <c r="S34" s="22"/>
      <c r="T34" s="6"/>
      <c r="U34" s="7"/>
      <c r="V34" s="5"/>
      <c r="W34" s="39"/>
      <c r="X34" s="5"/>
      <c r="Y34" s="5"/>
      <c r="Z34" s="5"/>
    </row>
    <row r="35" spans="1:26" s="8" customFormat="1" ht="11.25" x14ac:dyDescent="0.2">
      <c r="A35" s="14"/>
      <c r="B35" s="14"/>
      <c r="C35" s="25"/>
      <c r="D35" s="14"/>
      <c r="E35" s="25"/>
      <c r="F35" s="9"/>
      <c r="G35" s="9"/>
      <c r="H35" s="25"/>
      <c r="I35" s="25"/>
      <c r="J35" s="10"/>
      <c r="K35" s="11"/>
      <c r="L35" s="11"/>
      <c r="M35" s="15"/>
      <c r="N35" s="14"/>
      <c r="O35" s="14"/>
      <c r="P35" s="16"/>
      <c r="Q35" s="14"/>
      <c r="R35" s="17"/>
      <c r="S35" s="18"/>
      <c r="T35" s="12"/>
      <c r="U35" s="13"/>
      <c r="V35" s="11"/>
      <c r="W35" s="39"/>
      <c r="X35" s="11"/>
      <c r="Y35" s="11"/>
      <c r="Z35" s="11"/>
    </row>
    <row r="36" spans="1:26" s="8" customFormat="1" ht="11.25" x14ac:dyDescent="0.2">
      <c r="C36" s="26"/>
      <c r="E36" s="26"/>
      <c r="F36" s="3"/>
      <c r="G36" s="3"/>
      <c r="H36" s="26"/>
      <c r="I36" s="26"/>
      <c r="J36" s="4"/>
      <c r="K36" s="5"/>
      <c r="L36" s="5"/>
      <c r="M36" s="19"/>
      <c r="P36" s="20"/>
      <c r="R36" s="21"/>
      <c r="S36" s="22"/>
      <c r="T36" s="6"/>
      <c r="U36" s="7"/>
      <c r="V36" s="5"/>
      <c r="W36" s="39"/>
      <c r="X36" s="5"/>
      <c r="Y36" s="5"/>
      <c r="Z36" s="5"/>
    </row>
    <row r="37" spans="1:26" s="8" customFormat="1" ht="11.25" x14ac:dyDescent="0.2">
      <c r="C37" s="26"/>
      <c r="E37" s="26"/>
      <c r="F37" s="3"/>
      <c r="G37" s="3"/>
      <c r="H37" s="26"/>
      <c r="I37" s="26"/>
      <c r="J37" s="4"/>
      <c r="K37" s="5"/>
      <c r="L37" s="5"/>
      <c r="M37" s="19"/>
      <c r="P37" s="20"/>
      <c r="R37" s="21"/>
      <c r="S37" s="22"/>
      <c r="T37" s="6"/>
      <c r="U37" s="7"/>
      <c r="V37" s="5"/>
      <c r="W37" s="39"/>
      <c r="X37" s="5"/>
      <c r="Y37" s="5"/>
      <c r="Z37" s="5"/>
    </row>
    <row r="38" spans="1:26" s="8" customFormat="1" ht="11.25" x14ac:dyDescent="0.2">
      <c r="C38" s="26"/>
      <c r="E38" s="26"/>
      <c r="F38" s="3"/>
      <c r="G38" s="3"/>
      <c r="H38" s="26"/>
      <c r="I38" s="26"/>
      <c r="J38" s="4"/>
      <c r="K38" s="5"/>
      <c r="L38" s="5"/>
      <c r="M38" s="19"/>
      <c r="P38" s="20"/>
      <c r="R38" s="21"/>
      <c r="S38" s="22"/>
      <c r="T38" s="6"/>
      <c r="U38" s="7"/>
      <c r="V38" s="5"/>
      <c r="W38" s="39"/>
      <c r="X38" s="5"/>
      <c r="Y38" s="5"/>
      <c r="Z38" s="5"/>
    </row>
    <row r="39" spans="1:26" s="8" customFormat="1" ht="11.25" x14ac:dyDescent="0.2">
      <c r="C39" s="26"/>
      <c r="E39" s="26"/>
      <c r="F39" s="3"/>
      <c r="G39" s="3"/>
      <c r="H39" s="26"/>
      <c r="I39" s="26"/>
      <c r="J39" s="4"/>
      <c r="K39" s="5"/>
      <c r="L39" s="5"/>
      <c r="M39" s="19"/>
      <c r="P39" s="20"/>
      <c r="R39" s="21"/>
      <c r="S39" s="22"/>
      <c r="T39" s="6"/>
      <c r="U39" s="7"/>
      <c r="V39" s="5"/>
      <c r="W39" s="39"/>
      <c r="X39" s="5"/>
      <c r="Y39" s="5"/>
      <c r="Z39" s="5"/>
    </row>
    <row r="40" spans="1:26" s="8" customFormat="1" ht="11.25" x14ac:dyDescent="0.2">
      <c r="A40" s="14"/>
      <c r="B40" s="14"/>
      <c r="C40" s="25"/>
      <c r="D40" s="14"/>
      <c r="E40" s="25"/>
      <c r="F40" s="9"/>
      <c r="G40" s="9"/>
      <c r="H40" s="25"/>
      <c r="I40" s="25"/>
      <c r="J40" s="10"/>
      <c r="K40" s="11"/>
      <c r="L40" s="11"/>
      <c r="M40" s="15"/>
      <c r="N40" s="14"/>
      <c r="O40" s="14"/>
      <c r="P40" s="16"/>
      <c r="Q40" s="14"/>
      <c r="R40" s="17"/>
      <c r="S40" s="18"/>
      <c r="T40" s="12"/>
      <c r="U40" s="13"/>
      <c r="V40" s="11"/>
      <c r="W40" s="39"/>
      <c r="X40" s="11"/>
      <c r="Y40" s="11"/>
      <c r="Z40" s="11"/>
    </row>
    <row r="41" spans="1:26" s="8" customFormat="1" ht="11.25" x14ac:dyDescent="0.2">
      <c r="C41" s="26"/>
      <c r="E41" s="26"/>
      <c r="F41" s="3"/>
      <c r="G41" s="3"/>
      <c r="H41" s="26"/>
      <c r="I41" s="26"/>
      <c r="J41" s="4"/>
      <c r="K41" s="5"/>
      <c r="L41" s="5"/>
      <c r="M41" s="19"/>
      <c r="P41" s="20"/>
      <c r="R41" s="21"/>
      <c r="S41" s="22"/>
      <c r="T41" s="6"/>
      <c r="U41" s="7"/>
      <c r="V41" s="5"/>
      <c r="W41" s="39"/>
      <c r="X41" s="5"/>
      <c r="Y41" s="5"/>
      <c r="Z41" s="5"/>
    </row>
    <row r="42" spans="1:26" s="8" customFormat="1" ht="11.25" x14ac:dyDescent="0.2">
      <c r="C42" s="26"/>
      <c r="E42" s="26"/>
      <c r="F42" s="3"/>
      <c r="G42" s="3"/>
      <c r="H42" s="26"/>
      <c r="I42" s="26"/>
      <c r="J42" s="4"/>
      <c r="K42" s="5"/>
      <c r="L42" s="5"/>
      <c r="M42" s="19"/>
      <c r="P42" s="20"/>
      <c r="R42" s="21"/>
      <c r="S42" s="22"/>
      <c r="T42" s="6"/>
      <c r="U42" s="7"/>
      <c r="V42" s="5"/>
      <c r="W42" s="39"/>
      <c r="X42" s="5"/>
      <c r="Y42" s="5"/>
      <c r="Z42" s="5"/>
    </row>
    <row r="43" spans="1:26" s="8" customFormat="1" ht="11.25" x14ac:dyDescent="0.2">
      <c r="C43" s="26"/>
      <c r="E43" s="26"/>
      <c r="F43" s="3"/>
      <c r="G43" s="3"/>
      <c r="H43" s="26"/>
      <c r="I43" s="26"/>
      <c r="J43" s="4"/>
      <c r="K43" s="5"/>
      <c r="L43" s="5"/>
      <c r="M43" s="19"/>
      <c r="P43" s="20"/>
      <c r="R43" s="21"/>
      <c r="S43" s="22"/>
      <c r="T43" s="6"/>
      <c r="U43" s="7"/>
      <c r="V43" s="5"/>
      <c r="W43" s="39"/>
      <c r="X43" s="5"/>
      <c r="Y43" s="5"/>
      <c r="Z43" s="5"/>
    </row>
    <row r="44" spans="1:26" s="8" customFormat="1" ht="11.25" x14ac:dyDescent="0.2">
      <c r="A44" s="14"/>
      <c r="B44" s="14"/>
      <c r="C44" s="25"/>
      <c r="D44" s="14"/>
      <c r="E44" s="25"/>
      <c r="F44" s="9"/>
      <c r="G44" s="9"/>
      <c r="H44" s="25"/>
      <c r="I44" s="25"/>
      <c r="J44" s="10"/>
      <c r="K44" s="11"/>
      <c r="L44" s="11"/>
      <c r="M44" s="15"/>
      <c r="N44" s="14"/>
      <c r="O44" s="14"/>
      <c r="P44" s="16"/>
      <c r="Q44" s="14"/>
      <c r="R44" s="17"/>
      <c r="S44" s="18"/>
      <c r="T44" s="12"/>
      <c r="U44" s="13"/>
      <c r="V44" s="11"/>
      <c r="W44" s="39"/>
      <c r="X44" s="11"/>
      <c r="Y44" s="11"/>
      <c r="Z44" s="11"/>
    </row>
    <row r="45" spans="1:26" s="8" customFormat="1" ht="11.25" x14ac:dyDescent="0.2">
      <c r="A45" s="14"/>
      <c r="B45" s="14"/>
      <c r="C45" s="25"/>
      <c r="D45" s="14"/>
      <c r="E45" s="25"/>
      <c r="F45" s="9"/>
      <c r="G45" s="9"/>
      <c r="H45" s="25"/>
      <c r="I45" s="25"/>
      <c r="J45" s="10"/>
      <c r="K45" s="11"/>
      <c r="L45" s="11"/>
      <c r="M45" s="15"/>
      <c r="N45" s="14"/>
      <c r="O45" s="14"/>
      <c r="P45" s="16"/>
      <c r="Q45" s="14"/>
      <c r="R45" s="17"/>
      <c r="S45" s="18"/>
      <c r="T45" s="12"/>
      <c r="U45" s="13"/>
      <c r="V45" s="11"/>
      <c r="W45" s="39"/>
      <c r="X45" s="11"/>
      <c r="Y45" s="11"/>
      <c r="Z45" s="11"/>
    </row>
    <row r="46" spans="1:26" s="8" customFormat="1" ht="11.25" x14ac:dyDescent="0.2">
      <c r="C46" s="26"/>
      <c r="E46" s="26"/>
      <c r="F46" s="3"/>
      <c r="G46" s="3"/>
      <c r="H46" s="26"/>
      <c r="I46" s="26"/>
      <c r="J46" s="4"/>
      <c r="K46" s="5"/>
      <c r="L46" s="5"/>
      <c r="M46" s="19"/>
      <c r="P46" s="20"/>
      <c r="R46" s="21"/>
      <c r="S46" s="22"/>
      <c r="T46" s="6"/>
      <c r="U46" s="7"/>
      <c r="V46" s="5"/>
      <c r="W46" s="39"/>
      <c r="X46" s="5"/>
      <c r="Y46" s="5"/>
      <c r="Z46" s="5"/>
    </row>
    <row r="47" spans="1:26" s="8" customFormat="1" ht="11.25" x14ac:dyDescent="0.2">
      <c r="A47" s="14"/>
      <c r="B47" s="14"/>
      <c r="C47" s="25"/>
      <c r="D47" s="14"/>
      <c r="E47" s="25"/>
      <c r="F47" s="9"/>
      <c r="G47" s="9"/>
      <c r="H47" s="25"/>
      <c r="I47" s="25"/>
      <c r="J47" s="10"/>
      <c r="K47" s="11"/>
      <c r="L47" s="11"/>
      <c r="M47" s="15"/>
      <c r="N47" s="14"/>
      <c r="O47" s="14"/>
      <c r="P47" s="16"/>
      <c r="Q47" s="14"/>
      <c r="R47" s="17"/>
      <c r="S47" s="18"/>
      <c r="T47" s="12"/>
      <c r="U47" s="13"/>
      <c r="V47" s="11"/>
      <c r="W47" s="39"/>
      <c r="X47" s="11"/>
      <c r="Y47" s="11"/>
      <c r="Z47" s="11"/>
    </row>
    <row r="48" spans="1:26" s="8" customFormat="1" ht="11.25" x14ac:dyDescent="0.2">
      <c r="A48" s="14"/>
      <c r="B48" s="14"/>
      <c r="C48" s="25"/>
      <c r="D48" s="14"/>
      <c r="E48" s="25"/>
      <c r="F48" s="9"/>
      <c r="G48" s="9"/>
      <c r="H48" s="25"/>
      <c r="I48" s="25"/>
      <c r="J48" s="10"/>
      <c r="K48" s="11"/>
      <c r="L48" s="11"/>
      <c r="M48" s="15"/>
      <c r="N48" s="14"/>
      <c r="O48" s="14"/>
      <c r="P48" s="16"/>
      <c r="Q48" s="14"/>
      <c r="R48" s="17"/>
      <c r="S48" s="18"/>
      <c r="T48" s="12"/>
      <c r="U48" s="13"/>
      <c r="V48" s="11"/>
      <c r="W48" s="39"/>
      <c r="X48" s="11"/>
      <c r="Y48" s="11"/>
      <c r="Z48" s="11"/>
    </row>
    <row r="49" spans="1:26" s="8" customFormat="1" ht="11.25" x14ac:dyDescent="0.2">
      <c r="A49" s="14"/>
      <c r="B49" s="14"/>
      <c r="C49" s="25"/>
      <c r="D49" s="14"/>
      <c r="E49" s="25"/>
      <c r="F49" s="9"/>
      <c r="G49" s="9"/>
      <c r="H49" s="25"/>
      <c r="I49" s="25"/>
      <c r="J49" s="10"/>
      <c r="K49" s="11"/>
      <c r="L49" s="11"/>
      <c r="M49" s="15"/>
      <c r="N49" s="14"/>
      <c r="O49" s="14"/>
      <c r="P49" s="16"/>
      <c r="Q49" s="14"/>
      <c r="R49" s="17"/>
      <c r="S49" s="18"/>
      <c r="T49" s="12"/>
      <c r="U49" s="13"/>
      <c r="V49" s="11"/>
      <c r="W49" s="39"/>
      <c r="X49" s="11"/>
      <c r="Y49" s="11"/>
      <c r="Z49" s="11"/>
    </row>
    <row r="50" spans="1:26" s="8" customFormat="1" ht="11.25" x14ac:dyDescent="0.2">
      <c r="C50" s="26"/>
      <c r="E50" s="26"/>
      <c r="F50" s="3"/>
      <c r="G50" s="3"/>
      <c r="H50" s="26"/>
      <c r="I50" s="26"/>
      <c r="J50" s="4"/>
      <c r="K50" s="5"/>
      <c r="L50" s="5"/>
      <c r="M50" s="19"/>
      <c r="P50" s="20"/>
      <c r="R50" s="21"/>
      <c r="S50" s="22"/>
      <c r="T50" s="6"/>
      <c r="U50" s="7"/>
      <c r="V50" s="5"/>
      <c r="W50" s="39"/>
      <c r="X50" s="5"/>
      <c r="Y50" s="5"/>
      <c r="Z50" s="5"/>
    </row>
    <row r="51" spans="1:26" s="8" customFormat="1" ht="11.25" x14ac:dyDescent="0.2">
      <c r="A51" s="14"/>
      <c r="B51" s="14"/>
      <c r="C51" s="25"/>
      <c r="D51" s="14"/>
      <c r="E51" s="25"/>
      <c r="F51" s="9"/>
      <c r="G51" s="9"/>
      <c r="H51" s="25"/>
      <c r="I51" s="25"/>
      <c r="J51" s="10"/>
      <c r="K51" s="11"/>
      <c r="L51" s="11"/>
      <c r="M51" s="15"/>
      <c r="N51" s="14"/>
      <c r="O51" s="14"/>
      <c r="P51" s="16"/>
      <c r="Q51" s="14"/>
      <c r="R51" s="17"/>
      <c r="S51" s="18"/>
      <c r="T51" s="12"/>
      <c r="U51" s="13"/>
      <c r="V51" s="11"/>
      <c r="W51" s="39"/>
      <c r="X51" s="11"/>
      <c r="Y51" s="11"/>
      <c r="Z51" s="11"/>
    </row>
    <row r="52" spans="1:26" s="14" customFormat="1" ht="11.25" x14ac:dyDescent="0.2">
      <c r="C52" s="25"/>
      <c r="E52" s="25"/>
      <c r="F52" s="9"/>
      <c r="G52" s="9"/>
      <c r="H52" s="25"/>
      <c r="I52" s="25"/>
      <c r="J52" s="10"/>
      <c r="K52" s="11"/>
      <c r="L52" s="11"/>
      <c r="M52" s="15"/>
      <c r="P52" s="16"/>
      <c r="R52" s="17"/>
      <c r="S52" s="18"/>
      <c r="T52" s="12"/>
      <c r="U52" s="13"/>
      <c r="V52" s="11"/>
      <c r="W52" s="39"/>
      <c r="X52" s="11"/>
      <c r="Y52" s="11"/>
      <c r="Z52" s="11"/>
    </row>
    <row r="53" spans="1:26" s="14" customFormat="1" ht="11.25" x14ac:dyDescent="0.2">
      <c r="A53" s="8"/>
      <c r="B53" s="8"/>
      <c r="C53" s="26"/>
      <c r="D53" s="8"/>
      <c r="E53" s="26"/>
      <c r="F53" s="3"/>
      <c r="G53" s="3"/>
      <c r="H53" s="26"/>
      <c r="I53" s="26"/>
      <c r="J53" s="4"/>
      <c r="K53" s="5"/>
      <c r="L53" s="5"/>
      <c r="M53" s="19"/>
      <c r="N53" s="8"/>
      <c r="O53" s="8"/>
      <c r="P53" s="20"/>
      <c r="Q53" s="8"/>
      <c r="R53" s="21"/>
      <c r="S53" s="22"/>
      <c r="T53" s="6"/>
      <c r="U53" s="7"/>
      <c r="V53" s="5"/>
      <c r="W53" s="39"/>
      <c r="X53" s="5"/>
      <c r="Y53" s="5"/>
      <c r="Z53" s="5"/>
    </row>
    <row r="54" spans="1:26" s="14" customFormat="1" ht="11.25" x14ac:dyDescent="0.2">
      <c r="A54" s="8"/>
      <c r="B54" s="8"/>
      <c r="C54" s="26"/>
      <c r="D54" s="8"/>
      <c r="E54" s="26"/>
      <c r="F54" s="3"/>
      <c r="G54" s="3"/>
      <c r="H54" s="26"/>
      <c r="I54" s="26"/>
      <c r="J54" s="4"/>
      <c r="K54" s="5"/>
      <c r="L54" s="5"/>
      <c r="M54" s="19"/>
      <c r="N54" s="8"/>
      <c r="O54" s="8"/>
      <c r="P54" s="20"/>
      <c r="Q54" s="8"/>
      <c r="R54" s="21"/>
      <c r="S54" s="22"/>
      <c r="T54" s="6"/>
      <c r="U54" s="7"/>
      <c r="V54" s="5"/>
      <c r="W54" s="39"/>
      <c r="X54" s="5"/>
      <c r="Y54" s="5"/>
      <c r="Z54" s="5"/>
    </row>
    <row r="55" spans="1:26" s="14" customFormat="1" ht="11.25" x14ac:dyDescent="0.2">
      <c r="A55" s="8"/>
      <c r="B55" s="8"/>
      <c r="C55" s="26"/>
      <c r="D55" s="8"/>
      <c r="E55" s="26"/>
      <c r="F55" s="3"/>
      <c r="G55" s="3"/>
      <c r="H55" s="26"/>
      <c r="I55" s="26"/>
      <c r="J55" s="4"/>
      <c r="K55" s="5"/>
      <c r="L55" s="5"/>
      <c r="M55" s="19"/>
      <c r="N55" s="8"/>
      <c r="O55" s="8"/>
      <c r="P55" s="20"/>
      <c r="Q55" s="8"/>
      <c r="R55" s="21"/>
      <c r="S55" s="22"/>
      <c r="T55" s="6"/>
      <c r="U55" s="7"/>
      <c r="V55" s="5"/>
      <c r="W55" s="39"/>
      <c r="X55" s="5"/>
      <c r="Y55" s="5"/>
      <c r="Z55" s="5"/>
    </row>
    <row r="56" spans="1:26" s="14" customFormat="1" ht="11.25" x14ac:dyDescent="0.2">
      <c r="C56" s="25"/>
      <c r="E56" s="25"/>
      <c r="F56" s="9"/>
      <c r="G56" s="9"/>
      <c r="H56" s="25"/>
      <c r="I56" s="25"/>
      <c r="J56" s="10"/>
      <c r="K56" s="11"/>
      <c r="L56" s="11"/>
      <c r="M56" s="15"/>
      <c r="P56" s="16"/>
      <c r="R56" s="17"/>
      <c r="S56" s="18"/>
      <c r="T56" s="12"/>
      <c r="U56" s="13"/>
      <c r="V56" s="11"/>
      <c r="W56" s="39"/>
      <c r="X56" s="11"/>
      <c r="Y56" s="11"/>
      <c r="Z56" s="11"/>
    </row>
    <row r="57" spans="1:26" s="14" customFormat="1" ht="11.25" x14ac:dyDescent="0.2">
      <c r="C57" s="25"/>
      <c r="E57" s="25"/>
      <c r="F57" s="9"/>
      <c r="G57" s="9"/>
      <c r="H57" s="25"/>
      <c r="I57" s="25"/>
      <c r="J57" s="10"/>
      <c r="K57" s="11"/>
      <c r="L57" s="11"/>
      <c r="M57" s="15"/>
      <c r="P57" s="16"/>
      <c r="R57" s="17"/>
      <c r="S57" s="18"/>
      <c r="T57" s="12"/>
      <c r="U57" s="13"/>
      <c r="V57" s="11"/>
      <c r="W57" s="39"/>
      <c r="X57" s="11"/>
      <c r="Y57" s="11"/>
      <c r="Z57" s="11"/>
    </row>
    <row r="58" spans="1:26" s="14" customFormat="1" ht="11.25" x14ac:dyDescent="0.2">
      <c r="C58" s="25"/>
      <c r="E58" s="25"/>
      <c r="F58" s="9"/>
      <c r="G58" s="9"/>
      <c r="H58" s="25"/>
      <c r="I58" s="25"/>
      <c r="J58" s="10"/>
      <c r="K58" s="11"/>
      <c r="L58" s="11"/>
      <c r="M58" s="15"/>
      <c r="P58" s="16"/>
      <c r="R58" s="17"/>
      <c r="S58" s="18"/>
      <c r="T58" s="12"/>
      <c r="U58" s="13"/>
      <c r="V58" s="11"/>
      <c r="W58" s="39"/>
      <c r="X58" s="11"/>
      <c r="Y58" s="11"/>
      <c r="Z58" s="11"/>
    </row>
    <row r="59" spans="1:26" s="14" customFormat="1" ht="11.25" x14ac:dyDescent="0.2">
      <c r="C59" s="25"/>
      <c r="E59" s="25"/>
      <c r="F59" s="9"/>
      <c r="G59" s="9"/>
      <c r="H59" s="25"/>
      <c r="I59" s="25"/>
      <c r="J59" s="10"/>
      <c r="K59" s="11"/>
      <c r="L59" s="11"/>
      <c r="M59" s="15"/>
      <c r="P59" s="16"/>
      <c r="R59" s="17"/>
      <c r="S59" s="18"/>
      <c r="T59" s="12"/>
      <c r="U59" s="13"/>
      <c r="V59" s="11"/>
      <c r="W59" s="39"/>
      <c r="X59" s="11"/>
      <c r="Y59" s="11"/>
      <c r="Z59" s="11"/>
    </row>
    <row r="60" spans="1:26" s="14" customFormat="1" ht="11.25" x14ac:dyDescent="0.2">
      <c r="C60" s="25"/>
      <c r="E60" s="25"/>
      <c r="F60" s="9"/>
      <c r="G60" s="9"/>
      <c r="H60" s="25"/>
      <c r="I60" s="25"/>
      <c r="J60" s="10"/>
      <c r="K60" s="11"/>
      <c r="L60" s="11"/>
      <c r="M60" s="15"/>
      <c r="P60" s="16"/>
      <c r="R60" s="17"/>
      <c r="S60" s="18"/>
      <c r="T60" s="12"/>
      <c r="U60" s="13"/>
      <c r="V60" s="11"/>
      <c r="W60" s="39"/>
      <c r="X60" s="11"/>
      <c r="Y60" s="11"/>
      <c r="Z60" s="11"/>
    </row>
    <row r="61" spans="1:26" s="14" customFormat="1" ht="11.25" x14ac:dyDescent="0.2">
      <c r="C61" s="25"/>
      <c r="E61" s="25"/>
      <c r="F61" s="9"/>
      <c r="G61" s="9"/>
      <c r="H61" s="25"/>
      <c r="I61" s="25"/>
      <c r="J61" s="10"/>
      <c r="K61" s="11"/>
      <c r="L61" s="11"/>
      <c r="M61" s="15"/>
      <c r="P61" s="16"/>
      <c r="R61" s="17"/>
      <c r="S61" s="18"/>
      <c r="T61" s="12"/>
      <c r="U61" s="13"/>
      <c r="V61" s="11"/>
      <c r="W61" s="39"/>
      <c r="X61" s="11"/>
      <c r="Y61" s="11"/>
      <c r="Z61" s="11"/>
    </row>
    <row r="62" spans="1:26" s="14" customFormat="1" ht="11.25" x14ac:dyDescent="0.2">
      <c r="C62" s="25"/>
      <c r="E62" s="25"/>
      <c r="F62" s="9"/>
      <c r="G62" s="9"/>
      <c r="H62" s="25"/>
      <c r="I62" s="25"/>
      <c r="J62" s="10"/>
      <c r="K62" s="11"/>
      <c r="L62" s="11"/>
      <c r="M62" s="15"/>
      <c r="P62" s="16"/>
      <c r="R62" s="17"/>
      <c r="S62" s="18"/>
      <c r="T62" s="12"/>
      <c r="U62" s="13"/>
      <c r="V62" s="11"/>
      <c r="W62" s="39"/>
      <c r="X62" s="11"/>
      <c r="Y62" s="11"/>
      <c r="Z62" s="11"/>
    </row>
    <row r="63" spans="1:26" s="14" customFormat="1" ht="11.25" x14ac:dyDescent="0.2">
      <c r="C63" s="25"/>
      <c r="E63" s="25"/>
      <c r="F63" s="9"/>
      <c r="G63" s="9"/>
      <c r="H63" s="25"/>
      <c r="I63" s="25"/>
      <c r="J63" s="10"/>
      <c r="K63" s="11"/>
      <c r="L63" s="11"/>
      <c r="M63" s="15"/>
      <c r="P63" s="16"/>
      <c r="R63" s="17"/>
      <c r="S63" s="18"/>
      <c r="T63" s="12"/>
      <c r="U63" s="13"/>
      <c r="V63" s="11"/>
      <c r="W63" s="39"/>
      <c r="X63" s="11"/>
      <c r="Y63" s="11"/>
      <c r="Z63" s="11"/>
    </row>
    <row r="64" spans="1:26" s="14" customFormat="1" ht="11.25" x14ac:dyDescent="0.2">
      <c r="A64" s="8"/>
      <c r="B64" s="8"/>
      <c r="C64" s="26"/>
      <c r="D64" s="8"/>
      <c r="E64" s="26"/>
      <c r="F64" s="3"/>
      <c r="G64" s="3"/>
      <c r="H64" s="26"/>
      <c r="I64" s="26"/>
      <c r="J64" s="4"/>
      <c r="K64" s="5"/>
      <c r="L64" s="5"/>
      <c r="M64" s="19"/>
      <c r="N64" s="8"/>
      <c r="O64" s="8"/>
      <c r="P64" s="20"/>
      <c r="Q64" s="8"/>
      <c r="R64" s="21"/>
      <c r="S64" s="22"/>
      <c r="T64" s="6"/>
      <c r="U64" s="7"/>
      <c r="V64" s="5"/>
      <c r="W64" s="39"/>
      <c r="X64" s="5"/>
      <c r="Y64" s="5"/>
      <c r="Z64" s="5"/>
    </row>
    <row r="65" spans="1:26" s="14" customFormat="1" ht="11.25" x14ac:dyDescent="0.2">
      <c r="C65" s="25"/>
      <c r="E65" s="25"/>
      <c r="F65" s="9"/>
      <c r="G65" s="9"/>
      <c r="H65" s="25"/>
      <c r="I65" s="25"/>
      <c r="J65" s="10"/>
      <c r="K65" s="11"/>
      <c r="L65" s="11"/>
      <c r="M65" s="15"/>
      <c r="P65" s="16"/>
      <c r="R65" s="17"/>
      <c r="S65" s="18"/>
      <c r="T65" s="12"/>
      <c r="U65" s="13"/>
      <c r="V65" s="11"/>
      <c r="W65" s="39"/>
      <c r="X65" s="11"/>
      <c r="Y65" s="11"/>
      <c r="Z65" s="11"/>
    </row>
    <row r="66" spans="1:26" s="14" customFormat="1" ht="11.25" x14ac:dyDescent="0.2">
      <c r="C66" s="25"/>
      <c r="E66" s="25"/>
      <c r="F66" s="9"/>
      <c r="G66" s="9"/>
      <c r="H66" s="25"/>
      <c r="I66" s="25"/>
      <c r="J66" s="10"/>
      <c r="K66" s="11"/>
      <c r="L66" s="11"/>
      <c r="M66" s="15"/>
      <c r="P66" s="16"/>
      <c r="R66" s="17"/>
      <c r="S66" s="18"/>
      <c r="T66" s="12"/>
      <c r="U66" s="13"/>
      <c r="V66" s="11"/>
      <c r="W66" s="39"/>
      <c r="X66" s="11"/>
      <c r="Y66" s="11"/>
      <c r="Z66" s="11"/>
    </row>
    <row r="67" spans="1:26" s="14" customFormat="1" ht="11.25" x14ac:dyDescent="0.2">
      <c r="A67" s="8"/>
      <c r="B67" s="8"/>
      <c r="C67" s="26"/>
      <c r="D67" s="8"/>
      <c r="E67" s="26"/>
      <c r="F67" s="3"/>
      <c r="G67" s="3"/>
      <c r="H67" s="26"/>
      <c r="I67" s="26"/>
      <c r="J67" s="4"/>
      <c r="K67" s="5"/>
      <c r="L67" s="5"/>
      <c r="M67" s="19"/>
      <c r="N67" s="8"/>
      <c r="O67" s="8"/>
      <c r="P67" s="20"/>
      <c r="Q67" s="8"/>
      <c r="R67" s="21"/>
      <c r="S67" s="22"/>
      <c r="T67" s="6"/>
      <c r="U67" s="7"/>
      <c r="V67" s="5"/>
      <c r="W67" s="39"/>
      <c r="X67" s="5"/>
      <c r="Y67" s="5"/>
      <c r="Z67" s="5"/>
    </row>
    <row r="68" spans="1:26" s="14" customFormat="1" ht="11.25" x14ac:dyDescent="0.2">
      <c r="A68" s="8"/>
      <c r="B68" s="8"/>
      <c r="C68" s="26"/>
      <c r="D68" s="8"/>
      <c r="E68" s="26"/>
      <c r="F68" s="3"/>
      <c r="G68" s="3"/>
      <c r="H68" s="26"/>
      <c r="I68" s="26"/>
      <c r="J68" s="4"/>
      <c r="K68" s="5"/>
      <c r="L68" s="5"/>
      <c r="M68" s="19"/>
      <c r="N68" s="8"/>
      <c r="O68" s="8"/>
      <c r="P68" s="20"/>
      <c r="Q68" s="8"/>
      <c r="R68" s="21"/>
      <c r="S68" s="22"/>
      <c r="T68" s="6"/>
      <c r="U68" s="7"/>
      <c r="V68" s="5"/>
      <c r="W68" s="39"/>
      <c r="X68" s="5"/>
      <c r="Y68" s="5"/>
      <c r="Z68" s="5"/>
    </row>
    <row r="69" spans="1:26" s="14" customFormat="1" ht="11.25" x14ac:dyDescent="0.2">
      <c r="C69" s="25"/>
      <c r="E69" s="25"/>
      <c r="F69" s="9"/>
      <c r="G69" s="9"/>
      <c r="H69" s="25"/>
      <c r="I69" s="25"/>
      <c r="J69" s="10"/>
      <c r="K69" s="11"/>
      <c r="L69" s="11"/>
      <c r="M69" s="15"/>
      <c r="P69" s="16"/>
      <c r="R69" s="17"/>
      <c r="S69" s="18"/>
      <c r="T69" s="12"/>
      <c r="U69" s="13"/>
      <c r="V69" s="11"/>
      <c r="W69" s="39"/>
      <c r="X69" s="11"/>
      <c r="Y69" s="11"/>
      <c r="Z69" s="11"/>
    </row>
    <row r="70" spans="1:26" s="14" customFormat="1" ht="11.25" x14ac:dyDescent="0.2">
      <c r="C70" s="25"/>
      <c r="E70" s="25"/>
      <c r="F70" s="9"/>
      <c r="G70" s="9"/>
      <c r="H70" s="25"/>
      <c r="I70" s="25"/>
      <c r="J70" s="10"/>
      <c r="K70" s="11"/>
      <c r="L70" s="11"/>
      <c r="M70" s="15"/>
      <c r="P70" s="16"/>
      <c r="R70" s="17"/>
      <c r="S70" s="18"/>
      <c r="T70" s="12"/>
      <c r="U70" s="13"/>
      <c r="V70" s="11"/>
      <c r="W70" s="39"/>
      <c r="X70" s="11"/>
      <c r="Y70" s="11"/>
      <c r="Z70" s="11"/>
    </row>
    <row r="71" spans="1:26" s="14" customFormat="1" ht="11.25" x14ac:dyDescent="0.2">
      <c r="A71" s="8"/>
      <c r="B71" s="8"/>
      <c r="C71" s="26"/>
      <c r="D71" s="8"/>
      <c r="E71" s="26"/>
      <c r="F71" s="3"/>
      <c r="G71" s="3"/>
      <c r="H71" s="26"/>
      <c r="I71" s="26"/>
      <c r="J71" s="4"/>
      <c r="K71" s="5"/>
      <c r="L71" s="5"/>
      <c r="M71" s="19"/>
      <c r="N71" s="8"/>
      <c r="O71" s="8"/>
      <c r="P71" s="20"/>
      <c r="Q71" s="8"/>
      <c r="R71" s="21"/>
      <c r="S71" s="22"/>
      <c r="T71" s="6"/>
      <c r="U71" s="7"/>
      <c r="V71" s="5"/>
      <c r="W71" s="39"/>
      <c r="X71" s="5"/>
      <c r="Y71" s="5"/>
      <c r="Z71" s="5"/>
    </row>
    <row r="72" spans="1:26" s="14" customFormat="1" ht="11.25" x14ac:dyDescent="0.2">
      <c r="C72" s="25"/>
      <c r="E72" s="25"/>
      <c r="F72" s="9"/>
      <c r="G72" s="9"/>
      <c r="H72" s="25"/>
      <c r="I72" s="25"/>
      <c r="J72" s="10"/>
      <c r="K72" s="11"/>
      <c r="L72" s="11"/>
      <c r="M72" s="15"/>
      <c r="P72" s="16"/>
      <c r="R72" s="17"/>
      <c r="S72" s="18"/>
      <c r="T72" s="12"/>
      <c r="U72" s="13"/>
      <c r="V72" s="11"/>
      <c r="W72" s="39"/>
      <c r="X72" s="11"/>
      <c r="Y72" s="11"/>
      <c r="Z72" s="11"/>
    </row>
    <row r="73" spans="1:26" s="14" customFormat="1" ht="11.25" x14ac:dyDescent="0.2">
      <c r="A73" s="8"/>
      <c r="B73" s="8"/>
      <c r="C73" s="26"/>
      <c r="D73" s="8"/>
      <c r="E73" s="26"/>
      <c r="F73" s="3"/>
      <c r="G73" s="3"/>
      <c r="H73" s="26"/>
      <c r="I73" s="26"/>
      <c r="J73" s="4"/>
      <c r="K73" s="5"/>
      <c r="L73" s="5"/>
      <c r="M73" s="19"/>
      <c r="N73" s="8"/>
      <c r="O73" s="8"/>
      <c r="P73" s="20"/>
      <c r="Q73" s="8"/>
      <c r="R73" s="21"/>
      <c r="S73" s="22"/>
      <c r="T73" s="6"/>
      <c r="U73" s="7"/>
      <c r="V73" s="5"/>
      <c r="W73" s="39"/>
      <c r="X73" s="5"/>
      <c r="Y73" s="5"/>
      <c r="Z73" s="5"/>
    </row>
    <row r="74" spans="1:26" s="14" customFormat="1" ht="11.25" x14ac:dyDescent="0.2">
      <c r="C74" s="25"/>
      <c r="E74" s="25"/>
      <c r="F74" s="9"/>
      <c r="G74" s="9"/>
      <c r="H74" s="25"/>
      <c r="I74" s="25"/>
      <c r="J74" s="10"/>
      <c r="K74" s="11"/>
      <c r="L74" s="11"/>
      <c r="M74" s="15"/>
      <c r="P74" s="16"/>
      <c r="R74" s="17"/>
      <c r="S74" s="18"/>
      <c r="T74" s="12"/>
      <c r="U74" s="13"/>
      <c r="V74" s="11"/>
      <c r="W74" s="39"/>
      <c r="X74" s="11"/>
      <c r="Y74" s="11"/>
      <c r="Z74" s="11"/>
    </row>
    <row r="75" spans="1:26" s="14" customFormat="1" ht="11.25" x14ac:dyDescent="0.2">
      <c r="A75" s="8"/>
      <c r="B75" s="8"/>
      <c r="C75" s="26"/>
      <c r="D75" s="8"/>
      <c r="E75" s="26"/>
      <c r="F75" s="3"/>
      <c r="G75" s="3"/>
      <c r="H75" s="26"/>
      <c r="I75" s="26"/>
      <c r="J75" s="4"/>
      <c r="K75" s="5"/>
      <c r="L75" s="5"/>
      <c r="M75" s="19"/>
      <c r="N75" s="8"/>
      <c r="O75" s="8"/>
      <c r="P75" s="20"/>
      <c r="Q75" s="8"/>
      <c r="R75" s="21"/>
      <c r="S75" s="22"/>
      <c r="T75" s="6"/>
      <c r="U75" s="7"/>
      <c r="V75" s="5"/>
      <c r="W75" s="39"/>
      <c r="X75" s="5"/>
      <c r="Y75" s="5"/>
      <c r="Z75" s="5"/>
    </row>
    <row r="76" spans="1:26" s="14" customFormat="1" ht="11.25" x14ac:dyDescent="0.2">
      <c r="C76" s="25"/>
      <c r="E76" s="25"/>
      <c r="F76" s="9"/>
      <c r="G76" s="9"/>
      <c r="H76" s="25"/>
      <c r="I76" s="25"/>
      <c r="J76" s="10"/>
      <c r="K76" s="11"/>
      <c r="L76" s="11"/>
      <c r="M76" s="15"/>
      <c r="P76" s="16"/>
      <c r="R76" s="17"/>
      <c r="S76" s="18"/>
      <c r="T76" s="12"/>
      <c r="U76" s="13"/>
      <c r="V76" s="11"/>
      <c r="W76" s="39"/>
      <c r="X76" s="11"/>
      <c r="Y76" s="11"/>
      <c r="Z76" s="11"/>
    </row>
    <row r="77" spans="1:26" s="14" customFormat="1" ht="11.25" x14ac:dyDescent="0.2">
      <c r="C77" s="25"/>
      <c r="E77" s="25"/>
      <c r="F77" s="9"/>
      <c r="G77" s="9"/>
      <c r="H77" s="25"/>
      <c r="I77" s="25"/>
      <c r="J77" s="10"/>
      <c r="K77" s="11"/>
      <c r="L77" s="11"/>
      <c r="M77" s="15"/>
      <c r="P77" s="16"/>
      <c r="R77" s="17"/>
      <c r="S77" s="18"/>
      <c r="T77" s="12"/>
      <c r="U77" s="13"/>
      <c r="V77" s="11"/>
      <c r="W77" s="39"/>
      <c r="X77" s="11"/>
      <c r="Y77" s="11"/>
      <c r="Z77" s="11"/>
    </row>
    <row r="78" spans="1:26" s="14" customFormat="1" ht="11.25" x14ac:dyDescent="0.2">
      <c r="C78" s="25"/>
      <c r="E78" s="25"/>
      <c r="F78" s="9"/>
      <c r="G78" s="9"/>
      <c r="H78" s="25"/>
      <c r="I78" s="25"/>
      <c r="J78" s="10"/>
      <c r="K78" s="11"/>
      <c r="L78" s="11"/>
      <c r="M78" s="15"/>
      <c r="P78" s="16"/>
      <c r="R78" s="17"/>
      <c r="S78" s="18"/>
      <c r="T78" s="12"/>
      <c r="U78" s="13"/>
      <c r="V78" s="11"/>
      <c r="W78" s="39"/>
      <c r="X78" s="11"/>
      <c r="Y78" s="11"/>
      <c r="Z78" s="11"/>
    </row>
    <row r="79" spans="1:26" s="14" customFormat="1" ht="11.25" x14ac:dyDescent="0.2">
      <c r="C79" s="25"/>
      <c r="E79" s="25"/>
      <c r="F79" s="9"/>
      <c r="G79" s="9"/>
      <c r="H79" s="25"/>
      <c r="I79" s="25"/>
      <c r="J79" s="10"/>
      <c r="K79" s="11"/>
      <c r="L79" s="11"/>
      <c r="M79" s="15"/>
      <c r="P79" s="16"/>
      <c r="R79" s="17"/>
      <c r="S79" s="18"/>
      <c r="T79" s="12"/>
      <c r="U79" s="13"/>
      <c r="V79" s="11"/>
      <c r="W79" s="39"/>
      <c r="X79" s="11"/>
      <c r="Y79" s="11"/>
      <c r="Z79" s="11"/>
    </row>
    <row r="80" spans="1:26" s="14" customFormat="1" ht="11.25" x14ac:dyDescent="0.2">
      <c r="C80" s="25"/>
      <c r="E80" s="25"/>
      <c r="F80" s="9"/>
      <c r="G80" s="9"/>
      <c r="H80" s="25"/>
      <c r="I80" s="25"/>
      <c r="J80" s="10"/>
      <c r="K80" s="11"/>
      <c r="L80" s="11"/>
      <c r="M80" s="15"/>
      <c r="P80" s="16"/>
      <c r="R80" s="17"/>
      <c r="S80" s="18"/>
      <c r="T80" s="12"/>
      <c r="U80" s="13"/>
      <c r="V80" s="11"/>
      <c r="W80" s="39"/>
      <c r="X80" s="11"/>
      <c r="Y80" s="11"/>
      <c r="Z80" s="11"/>
    </row>
    <row r="81" spans="1:26" s="14" customFormat="1" ht="11.25" x14ac:dyDescent="0.2">
      <c r="C81" s="25"/>
      <c r="E81" s="25"/>
      <c r="F81" s="9"/>
      <c r="G81" s="9"/>
      <c r="H81" s="25"/>
      <c r="I81" s="25"/>
      <c r="J81" s="10"/>
      <c r="K81" s="11"/>
      <c r="L81" s="11"/>
      <c r="M81" s="15"/>
      <c r="P81" s="16"/>
      <c r="R81" s="17"/>
      <c r="S81" s="18"/>
      <c r="T81" s="12"/>
      <c r="U81" s="13"/>
      <c r="V81" s="11"/>
      <c r="W81" s="39"/>
      <c r="X81" s="11"/>
      <c r="Y81" s="11"/>
      <c r="Z81" s="11"/>
    </row>
    <row r="82" spans="1:26" s="14" customFormat="1" ht="11.25" x14ac:dyDescent="0.2">
      <c r="A82" s="8"/>
      <c r="B82" s="8"/>
      <c r="C82" s="26"/>
      <c r="D82" s="8"/>
      <c r="E82" s="26"/>
      <c r="F82" s="3"/>
      <c r="G82" s="3"/>
      <c r="H82" s="26"/>
      <c r="I82" s="26"/>
      <c r="J82" s="4"/>
      <c r="K82" s="5"/>
      <c r="L82" s="5"/>
      <c r="M82" s="19"/>
      <c r="N82" s="8"/>
      <c r="O82" s="8"/>
      <c r="P82" s="20"/>
      <c r="Q82" s="8"/>
      <c r="R82" s="21"/>
      <c r="S82" s="22"/>
      <c r="T82" s="6"/>
      <c r="U82" s="7"/>
      <c r="V82" s="5"/>
      <c r="W82" s="39"/>
      <c r="X82" s="5"/>
      <c r="Y82" s="5"/>
      <c r="Z82" s="5"/>
    </row>
    <row r="83" spans="1:26" s="14" customFormat="1" ht="11.25" x14ac:dyDescent="0.2">
      <c r="C83" s="25"/>
      <c r="E83" s="25"/>
      <c r="F83" s="9"/>
      <c r="G83" s="9"/>
      <c r="H83" s="25"/>
      <c r="I83" s="25"/>
      <c r="J83" s="10"/>
      <c r="K83" s="11"/>
      <c r="L83" s="11"/>
      <c r="M83" s="15"/>
      <c r="P83" s="16"/>
      <c r="R83" s="17"/>
      <c r="S83" s="18"/>
      <c r="T83" s="12"/>
      <c r="U83" s="13"/>
      <c r="V83" s="11"/>
      <c r="W83" s="39"/>
      <c r="X83" s="11"/>
      <c r="Y83" s="11"/>
      <c r="Z83" s="11"/>
    </row>
    <row r="84" spans="1:26" s="14" customFormat="1" ht="11.25" x14ac:dyDescent="0.2">
      <c r="C84" s="25"/>
      <c r="E84" s="25"/>
      <c r="F84" s="9"/>
      <c r="G84" s="9"/>
      <c r="H84" s="25"/>
      <c r="I84" s="25"/>
      <c r="J84" s="10"/>
      <c r="K84" s="11"/>
      <c r="L84" s="11"/>
      <c r="M84" s="15"/>
      <c r="P84" s="16"/>
      <c r="R84" s="17"/>
      <c r="S84" s="18"/>
      <c r="T84" s="12"/>
      <c r="U84" s="13"/>
      <c r="V84" s="11"/>
      <c r="W84" s="39"/>
      <c r="X84" s="11"/>
      <c r="Y84" s="11"/>
      <c r="Z84" s="11"/>
    </row>
    <row r="85" spans="1:26" s="14" customFormat="1" ht="11.25" x14ac:dyDescent="0.2">
      <c r="C85" s="25"/>
      <c r="E85" s="25"/>
      <c r="F85" s="9"/>
      <c r="G85" s="9"/>
      <c r="H85" s="25"/>
      <c r="I85" s="25"/>
      <c r="J85" s="10"/>
      <c r="K85" s="11"/>
      <c r="L85" s="11"/>
      <c r="M85" s="15"/>
      <c r="P85" s="16"/>
      <c r="R85" s="17"/>
      <c r="S85" s="18"/>
      <c r="T85" s="12"/>
      <c r="U85" s="13"/>
      <c r="V85" s="11"/>
      <c r="W85" s="39"/>
      <c r="X85" s="11"/>
      <c r="Y85" s="11"/>
      <c r="Z85" s="11"/>
    </row>
    <row r="86" spans="1:26" s="14" customFormat="1" ht="11.25" x14ac:dyDescent="0.2">
      <c r="C86" s="25"/>
      <c r="E86" s="25"/>
      <c r="F86" s="9"/>
      <c r="G86" s="9"/>
      <c r="H86" s="25"/>
      <c r="I86" s="25"/>
      <c r="J86" s="10"/>
      <c r="K86" s="11"/>
      <c r="L86" s="11"/>
      <c r="M86" s="15"/>
      <c r="P86" s="16"/>
      <c r="R86" s="17"/>
      <c r="S86" s="18"/>
      <c r="T86" s="12"/>
      <c r="U86" s="13"/>
      <c r="V86" s="11"/>
      <c r="W86" s="39"/>
      <c r="X86" s="11"/>
      <c r="Y86" s="11"/>
      <c r="Z86" s="11"/>
    </row>
    <row r="87" spans="1:26" s="14" customFormat="1" ht="11.25" x14ac:dyDescent="0.2">
      <c r="C87" s="25"/>
      <c r="E87" s="25"/>
      <c r="F87" s="9"/>
      <c r="G87" s="9"/>
      <c r="H87" s="25"/>
      <c r="I87" s="25"/>
      <c r="J87" s="10"/>
      <c r="K87" s="11"/>
      <c r="L87" s="11"/>
      <c r="M87" s="15"/>
      <c r="P87" s="16"/>
      <c r="R87" s="17"/>
      <c r="S87" s="18"/>
      <c r="T87" s="12"/>
      <c r="U87" s="13"/>
      <c r="V87" s="11"/>
      <c r="W87" s="39"/>
      <c r="X87" s="11"/>
      <c r="Y87" s="11"/>
      <c r="Z87" s="11"/>
    </row>
    <row r="88" spans="1:26" s="14" customFormat="1" ht="11.25" x14ac:dyDescent="0.2">
      <c r="C88" s="25"/>
      <c r="E88" s="25"/>
      <c r="F88" s="9"/>
      <c r="G88" s="9"/>
      <c r="H88" s="25"/>
      <c r="I88" s="25"/>
      <c r="J88" s="10"/>
      <c r="K88" s="11"/>
      <c r="L88" s="11"/>
      <c r="M88" s="15"/>
      <c r="P88" s="16"/>
      <c r="R88" s="17"/>
      <c r="S88" s="18"/>
      <c r="T88" s="12"/>
      <c r="U88" s="13"/>
      <c r="V88" s="11"/>
      <c r="W88" s="39"/>
      <c r="X88" s="11"/>
      <c r="Y88" s="11"/>
      <c r="Z88" s="11"/>
    </row>
    <row r="89" spans="1:26" s="14" customFormat="1" ht="11.25" x14ac:dyDescent="0.2">
      <c r="A89" s="8"/>
      <c r="B89" s="8"/>
      <c r="C89" s="26"/>
      <c r="D89" s="8"/>
      <c r="E89" s="26"/>
      <c r="F89" s="3"/>
      <c r="G89" s="3"/>
      <c r="H89" s="26"/>
      <c r="I89" s="26"/>
      <c r="J89" s="4"/>
      <c r="K89" s="5"/>
      <c r="L89" s="5"/>
      <c r="M89" s="19"/>
      <c r="N89" s="8"/>
      <c r="O89" s="8"/>
      <c r="P89" s="20"/>
      <c r="Q89" s="8"/>
      <c r="R89" s="21"/>
      <c r="S89" s="22"/>
      <c r="T89" s="6"/>
      <c r="U89" s="7"/>
      <c r="V89" s="5"/>
      <c r="W89" s="39"/>
      <c r="X89" s="5"/>
      <c r="Y89" s="5"/>
      <c r="Z89" s="5"/>
    </row>
    <row r="90" spans="1:26" s="14" customFormat="1" ht="11.25" x14ac:dyDescent="0.2">
      <c r="C90" s="25"/>
      <c r="E90" s="25"/>
      <c r="F90" s="9"/>
      <c r="G90" s="9"/>
      <c r="H90" s="25"/>
      <c r="I90" s="25"/>
      <c r="J90" s="10"/>
      <c r="K90" s="11"/>
      <c r="L90" s="11"/>
      <c r="M90" s="15"/>
      <c r="P90" s="16"/>
      <c r="R90" s="17"/>
      <c r="S90" s="18"/>
      <c r="T90" s="12"/>
      <c r="U90" s="13"/>
      <c r="V90" s="11"/>
      <c r="W90" s="39"/>
      <c r="X90" s="11"/>
      <c r="Y90" s="11"/>
      <c r="Z90" s="11"/>
    </row>
    <row r="91" spans="1:26" s="14" customFormat="1" ht="11.25" x14ac:dyDescent="0.2">
      <c r="A91" s="8"/>
      <c r="B91" s="8"/>
      <c r="C91" s="26"/>
      <c r="D91" s="8"/>
      <c r="E91" s="26"/>
      <c r="F91" s="3"/>
      <c r="G91" s="3"/>
      <c r="H91" s="26"/>
      <c r="I91" s="26"/>
      <c r="J91" s="4"/>
      <c r="K91" s="5"/>
      <c r="L91" s="5"/>
      <c r="M91" s="19"/>
      <c r="N91" s="8"/>
      <c r="O91" s="8"/>
      <c r="P91" s="20"/>
      <c r="Q91" s="8"/>
      <c r="R91" s="21"/>
      <c r="S91" s="22"/>
      <c r="T91" s="6"/>
      <c r="U91" s="7"/>
      <c r="V91" s="5"/>
      <c r="W91" s="39"/>
      <c r="X91" s="5"/>
      <c r="Y91" s="5"/>
      <c r="Z91" s="5"/>
    </row>
    <row r="92" spans="1:26" s="14" customFormat="1" ht="11.25" x14ac:dyDescent="0.2">
      <c r="C92" s="25"/>
      <c r="E92" s="25"/>
      <c r="F92" s="9"/>
      <c r="G92" s="9"/>
      <c r="H92" s="25"/>
      <c r="I92" s="25"/>
      <c r="J92" s="10"/>
      <c r="K92" s="11"/>
      <c r="L92" s="11"/>
      <c r="M92" s="15"/>
      <c r="P92" s="16"/>
      <c r="R92" s="17"/>
      <c r="S92" s="18"/>
      <c r="T92" s="12"/>
      <c r="U92" s="13"/>
      <c r="V92" s="11"/>
      <c r="W92" s="39"/>
      <c r="X92" s="11"/>
      <c r="Y92" s="11"/>
      <c r="Z92" s="11"/>
    </row>
    <row r="93" spans="1:26" s="14" customFormat="1" ht="11.25" x14ac:dyDescent="0.2">
      <c r="C93" s="25"/>
      <c r="E93" s="25"/>
      <c r="F93" s="9"/>
      <c r="G93" s="9"/>
      <c r="H93" s="25"/>
      <c r="I93" s="25"/>
      <c r="J93" s="10"/>
      <c r="K93" s="11"/>
      <c r="L93" s="11"/>
      <c r="M93" s="15"/>
      <c r="P93" s="16"/>
      <c r="R93" s="17"/>
      <c r="S93" s="18"/>
      <c r="T93" s="12"/>
      <c r="U93" s="13"/>
      <c r="V93" s="11"/>
      <c r="W93" s="39"/>
      <c r="X93" s="28"/>
      <c r="Y93" s="11"/>
      <c r="Z93" s="11"/>
    </row>
    <row r="94" spans="1:26" s="14" customFormat="1" ht="11.25" x14ac:dyDescent="0.2">
      <c r="C94" s="25"/>
      <c r="E94" s="25"/>
      <c r="F94" s="9"/>
      <c r="G94" s="9"/>
      <c r="H94" s="25"/>
      <c r="I94" s="25"/>
      <c r="J94" s="10"/>
      <c r="K94" s="11"/>
      <c r="L94" s="11"/>
      <c r="M94" s="15"/>
      <c r="P94" s="16"/>
      <c r="R94" s="17"/>
      <c r="S94" s="18"/>
      <c r="T94" s="12"/>
      <c r="U94" s="13"/>
      <c r="V94" s="11"/>
      <c r="W94" s="39"/>
      <c r="X94" s="28"/>
      <c r="Y94" s="11"/>
      <c r="Z94" s="11"/>
    </row>
    <row r="95" spans="1:26" s="14" customFormat="1" ht="11.25" x14ac:dyDescent="0.2">
      <c r="C95" s="25"/>
      <c r="E95" s="25"/>
      <c r="F95" s="9"/>
      <c r="G95" s="9"/>
      <c r="H95" s="25"/>
      <c r="I95" s="25"/>
      <c r="J95" s="10"/>
      <c r="K95" s="11"/>
      <c r="L95" s="11"/>
      <c r="M95" s="15"/>
      <c r="P95" s="16"/>
      <c r="R95" s="17"/>
      <c r="S95" s="18"/>
      <c r="T95" s="12"/>
      <c r="U95" s="13"/>
      <c r="V95" s="11"/>
      <c r="W95" s="39"/>
      <c r="X95" s="28"/>
      <c r="Y95" s="11"/>
      <c r="Z95" s="11"/>
    </row>
    <row r="96" spans="1:26" s="14" customFormat="1" ht="11.25" x14ac:dyDescent="0.2">
      <c r="C96" s="25"/>
      <c r="E96" s="25"/>
      <c r="F96" s="9"/>
      <c r="G96" s="9"/>
      <c r="H96" s="25"/>
      <c r="I96" s="25"/>
      <c r="J96" s="10"/>
      <c r="K96" s="11"/>
      <c r="L96" s="11"/>
      <c r="M96" s="15"/>
      <c r="P96" s="16"/>
      <c r="R96" s="17"/>
      <c r="S96" s="18"/>
      <c r="T96" s="12"/>
      <c r="U96" s="13"/>
      <c r="V96" s="11"/>
      <c r="W96" s="39"/>
      <c r="X96" s="28"/>
      <c r="Y96" s="11"/>
      <c r="Z96" s="11"/>
    </row>
    <row r="97" spans="1:26" s="14" customFormat="1" ht="11.25" x14ac:dyDescent="0.2">
      <c r="C97" s="25"/>
      <c r="E97" s="25"/>
      <c r="F97" s="9"/>
      <c r="G97" s="9"/>
      <c r="H97" s="25"/>
      <c r="I97" s="25"/>
      <c r="J97" s="10"/>
      <c r="K97" s="11"/>
      <c r="L97" s="11"/>
      <c r="M97" s="15"/>
      <c r="P97" s="16"/>
      <c r="R97" s="17"/>
      <c r="S97" s="18"/>
      <c r="T97" s="12"/>
      <c r="U97" s="13"/>
      <c r="V97" s="11"/>
      <c r="W97" s="39"/>
      <c r="X97" s="28"/>
      <c r="Y97" s="11"/>
      <c r="Z97" s="11"/>
    </row>
    <row r="98" spans="1:26" s="14" customFormat="1" ht="11.25" x14ac:dyDescent="0.2">
      <c r="A98" s="8"/>
      <c r="B98" s="8"/>
      <c r="C98" s="26"/>
      <c r="D98" s="8"/>
      <c r="E98" s="26"/>
      <c r="F98" s="3"/>
      <c r="G98" s="3"/>
      <c r="H98" s="26"/>
      <c r="I98" s="26"/>
      <c r="J98" s="4"/>
      <c r="K98" s="5"/>
      <c r="L98" s="5"/>
      <c r="M98" s="19"/>
      <c r="N98" s="8"/>
      <c r="O98" s="8"/>
      <c r="P98" s="20"/>
      <c r="Q98" s="8"/>
      <c r="R98" s="21"/>
      <c r="S98" s="22"/>
      <c r="T98" s="6"/>
      <c r="U98" s="7"/>
      <c r="V98" s="5"/>
      <c r="W98" s="39"/>
      <c r="X98" s="29"/>
      <c r="Y98" s="5"/>
      <c r="Z98" s="5"/>
    </row>
    <row r="99" spans="1:26" s="14" customFormat="1" ht="11.25" x14ac:dyDescent="0.2">
      <c r="C99" s="25"/>
      <c r="E99" s="25"/>
      <c r="F99" s="9"/>
      <c r="G99" s="9"/>
      <c r="H99" s="25"/>
      <c r="I99" s="25"/>
      <c r="J99" s="10"/>
      <c r="K99" s="11"/>
      <c r="L99" s="11"/>
      <c r="M99" s="15"/>
      <c r="P99" s="16"/>
      <c r="R99" s="17"/>
      <c r="S99" s="18"/>
      <c r="T99" s="12"/>
      <c r="U99" s="13"/>
      <c r="V99" s="11"/>
      <c r="W99" s="39"/>
      <c r="X99" s="28"/>
      <c r="Y99" s="11"/>
      <c r="Z99" s="11"/>
    </row>
    <row r="100" spans="1:26" s="14" customFormat="1" ht="11.25" x14ac:dyDescent="0.2">
      <c r="C100" s="25"/>
      <c r="E100" s="25"/>
      <c r="F100" s="9"/>
      <c r="G100" s="9"/>
      <c r="H100" s="25"/>
      <c r="I100" s="25"/>
      <c r="J100" s="10"/>
      <c r="K100" s="11"/>
      <c r="L100" s="11"/>
      <c r="M100" s="15"/>
      <c r="P100" s="16"/>
      <c r="R100" s="17"/>
      <c r="S100" s="18"/>
      <c r="T100" s="12"/>
      <c r="U100" s="13"/>
      <c r="V100" s="11"/>
      <c r="W100" s="39"/>
      <c r="X100" s="28"/>
      <c r="Y100" s="11"/>
      <c r="Z100" s="11"/>
    </row>
    <row r="101" spans="1:26" s="14" customFormat="1" ht="11.25" x14ac:dyDescent="0.2">
      <c r="C101" s="25"/>
      <c r="E101" s="25"/>
      <c r="F101" s="9"/>
      <c r="G101" s="9"/>
      <c r="H101" s="25"/>
      <c r="I101" s="25"/>
      <c r="J101" s="10"/>
      <c r="K101" s="11"/>
      <c r="L101" s="11"/>
      <c r="M101" s="15"/>
      <c r="P101" s="16"/>
      <c r="R101" s="17"/>
      <c r="S101" s="18"/>
      <c r="T101" s="12"/>
      <c r="U101" s="13"/>
      <c r="V101" s="11"/>
      <c r="W101" s="39"/>
      <c r="X101" s="28"/>
      <c r="Y101" s="11"/>
      <c r="Z101" s="11"/>
    </row>
    <row r="102" spans="1:26" s="14" customFormat="1" ht="11.25" x14ac:dyDescent="0.2">
      <c r="C102" s="25"/>
      <c r="E102" s="25"/>
      <c r="F102" s="9"/>
      <c r="G102" s="9"/>
      <c r="H102" s="25"/>
      <c r="I102" s="25"/>
      <c r="J102" s="10"/>
      <c r="K102" s="11"/>
      <c r="L102" s="11"/>
      <c r="M102" s="15"/>
      <c r="P102" s="16"/>
      <c r="R102" s="17"/>
      <c r="S102" s="18"/>
      <c r="T102" s="12"/>
      <c r="U102" s="13"/>
      <c r="V102" s="11"/>
      <c r="W102" s="39"/>
      <c r="X102" s="28"/>
      <c r="Y102" s="11"/>
      <c r="Z102" s="11"/>
    </row>
    <row r="103" spans="1:26" s="14" customFormat="1" ht="11.25" x14ac:dyDescent="0.2">
      <c r="C103" s="25"/>
      <c r="E103" s="25"/>
      <c r="F103" s="9"/>
      <c r="G103" s="9"/>
      <c r="H103" s="25"/>
      <c r="I103" s="25"/>
      <c r="J103" s="10"/>
      <c r="K103" s="11"/>
      <c r="L103" s="11"/>
      <c r="M103" s="15"/>
      <c r="P103" s="16"/>
      <c r="R103" s="17"/>
      <c r="S103" s="18"/>
      <c r="T103" s="12"/>
      <c r="U103" s="13"/>
      <c r="V103" s="11"/>
      <c r="W103" s="39"/>
      <c r="X103" s="28"/>
      <c r="Y103" s="11"/>
      <c r="Z103" s="11"/>
    </row>
    <row r="104" spans="1:26" s="14" customFormat="1" ht="11.25" x14ac:dyDescent="0.2">
      <c r="C104" s="25"/>
      <c r="E104" s="25"/>
      <c r="F104" s="9"/>
      <c r="G104" s="9"/>
      <c r="H104" s="25"/>
      <c r="I104" s="25"/>
      <c r="J104" s="10"/>
      <c r="K104" s="11"/>
      <c r="L104" s="11"/>
      <c r="M104" s="15"/>
      <c r="P104" s="16"/>
      <c r="R104" s="17"/>
      <c r="S104" s="18"/>
      <c r="T104" s="12"/>
      <c r="U104" s="13"/>
      <c r="V104" s="11"/>
      <c r="W104" s="39"/>
      <c r="X104" s="28"/>
      <c r="Y104" s="11"/>
      <c r="Z104" s="11"/>
    </row>
    <row r="105" spans="1:26" s="14" customFormat="1" ht="11.25" x14ac:dyDescent="0.2">
      <c r="C105" s="25"/>
      <c r="E105" s="25"/>
      <c r="F105" s="9"/>
      <c r="G105" s="9"/>
      <c r="H105" s="25"/>
      <c r="I105" s="25"/>
      <c r="J105" s="10"/>
      <c r="K105" s="11"/>
      <c r="L105" s="11"/>
      <c r="M105" s="15"/>
      <c r="P105" s="16"/>
      <c r="R105" s="17"/>
      <c r="S105" s="18"/>
      <c r="T105" s="12"/>
      <c r="U105" s="13"/>
      <c r="V105" s="11"/>
      <c r="W105" s="39"/>
      <c r="X105" s="28"/>
      <c r="Y105" s="11"/>
      <c r="Z105" s="11"/>
    </row>
    <row r="106" spans="1:26" s="14" customFormat="1" ht="11.25" x14ac:dyDescent="0.2">
      <c r="C106" s="25"/>
      <c r="E106" s="25"/>
      <c r="F106" s="9"/>
      <c r="G106" s="9"/>
      <c r="H106" s="25"/>
      <c r="I106" s="25"/>
      <c r="J106" s="10"/>
      <c r="K106" s="11"/>
      <c r="L106" s="11"/>
      <c r="M106" s="15"/>
      <c r="P106" s="16"/>
      <c r="R106" s="17"/>
      <c r="S106" s="18"/>
      <c r="T106" s="12"/>
      <c r="U106" s="13"/>
      <c r="V106" s="11"/>
      <c r="W106" s="39"/>
      <c r="X106" s="28"/>
      <c r="Y106" s="11"/>
      <c r="Z106" s="11"/>
    </row>
    <row r="107" spans="1:26" s="14" customFormat="1" ht="11.25" x14ac:dyDescent="0.2">
      <c r="C107" s="25"/>
      <c r="E107" s="25"/>
      <c r="F107" s="9"/>
      <c r="G107" s="9"/>
      <c r="H107" s="25"/>
      <c r="I107" s="25"/>
      <c r="J107" s="10"/>
      <c r="K107" s="11"/>
      <c r="L107" s="11"/>
      <c r="M107" s="15"/>
      <c r="P107" s="16"/>
      <c r="R107" s="17"/>
      <c r="S107" s="18"/>
      <c r="T107" s="12"/>
      <c r="U107" s="13"/>
      <c r="V107" s="11"/>
      <c r="W107" s="39"/>
      <c r="X107" s="28"/>
      <c r="Y107" s="11"/>
      <c r="Z107" s="11"/>
    </row>
    <row r="108" spans="1:26" s="14" customFormat="1" ht="11.25" x14ac:dyDescent="0.2">
      <c r="C108" s="25"/>
      <c r="E108" s="25"/>
      <c r="F108" s="9"/>
      <c r="G108" s="9"/>
      <c r="H108" s="25"/>
      <c r="I108" s="25"/>
      <c r="J108" s="10"/>
      <c r="K108" s="11"/>
      <c r="L108" s="11"/>
      <c r="M108" s="15"/>
      <c r="P108" s="16"/>
      <c r="R108" s="17"/>
      <c r="S108" s="18"/>
      <c r="T108" s="12"/>
      <c r="U108" s="13"/>
      <c r="V108" s="11"/>
      <c r="W108" s="39"/>
      <c r="X108" s="28"/>
      <c r="Y108" s="11"/>
      <c r="Z108" s="11"/>
    </row>
    <row r="109" spans="1:26" s="14" customFormat="1" ht="11.25" x14ac:dyDescent="0.2">
      <c r="C109" s="25"/>
      <c r="E109" s="25"/>
      <c r="F109" s="9"/>
      <c r="G109" s="9"/>
      <c r="H109" s="25"/>
      <c r="I109" s="25"/>
      <c r="J109" s="10"/>
      <c r="K109" s="11"/>
      <c r="L109" s="11"/>
      <c r="M109" s="15"/>
      <c r="P109" s="16"/>
      <c r="R109" s="17"/>
      <c r="S109" s="18"/>
      <c r="T109" s="12"/>
      <c r="U109" s="13"/>
      <c r="V109" s="11"/>
      <c r="W109" s="39"/>
      <c r="X109" s="28"/>
      <c r="Y109" s="11"/>
      <c r="Z109" s="11"/>
    </row>
    <row r="110" spans="1:26" s="14" customFormat="1" ht="11.25" x14ac:dyDescent="0.2">
      <c r="C110" s="25"/>
      <c r="E110" s="25"/>
      <c r="F110" s="9"/>
      <c r="G110" s="9"/>
      <c r="H110" s="25"/>
      <c r="I110" s="25"/>
      <c r="J110" s="10"/>
      <c r="K110" s="11"/>
      <c r="L110" s="11"/>
      <c r="M110" s="15"/>
      <c r="P110" s="16"/>
      <c r="R110" s="17"/>
      <c r="S110" s="18"/>
      <c r="T110" s="12"/>
      <c r="U110" s="13"/>
      <c r="V110" s="11"/>
      <c r="W110" s="39"/>
      <c r="X110" s="28"/>
      <c r="Y110" s="11"/>
      <c r="Z110" s="11"/>
    </row>
    <row r="111" spans="1:26" s="14" customFormat="1" ht="11.25" x14ac:dyDescent="0.2">
      <c r="C111" s="25"/>
      <c r="E111" s="25"/>
      <c r="F111" s="9"/>
      <c r="G111" s="9"/>
      <c r="H111" s="25"/>
      <c r="I111" s="25"/>
      <c r="J111" s="10"/>
      <c r="K111" s="11"/>
      <c r="L111" s="11"/>
      <c r="M111" s="15"/>
      <c r="P111" s="16"/>
      <c r="R111" s="17"/>
      <c r="S111" s="18"/>
      <c r="T111" s="12"/>
      <c r="U111" s="13"/>
      <c r="V111" s="11"/>
      <c r="W111" s="39"/>
      <c r="X111" s="28"/>
      <c r="Y111" s="11"/>
      <c r="Z111" s="11"/>
    </row>
    <row r="112" spans="1:26" s="14" customFormat="1" ht="11.25" x14ac:dyDescent="0.2">
      <c r="A112" s="8"/>
      <c r="B112" s="8"/>
      <c r="C112" s="26"/>
      <c r="D112" s="8"/>
      <c r="E112" s="26"/>
      <c r="F112" s="3"/>
      <c r="G112" s="3"/>
      <c r="H112" s="26"/>
      <c r="I112" s="26"/>
      <c r="J112" s="4"/>
      <c r="K112" s="5"/>
      <c r="L112" s="5"/>
      <c r="M112" s="19"/>
      <c r="N112" s="8"/>
      <c r="O112" s="8"/>
      <c r="P112" s="20"/>
      <c r="Q112" s="8"/>
      <c r="R112" s="21"/>
      <c r="S112" s="22"/>
      <c r="T112" s="6"/>
      <c r="U112" s="7"/>
      <c r="V112" s="5"/>
      <c r="W112" s="39"/>
      <c r="X112" s="29"/>
      <c r="Y112" s="5"/>
      <c r="Z112" s="5"/>
    </row>
    <row r="113" spans="1:26" s="14" customFormat="1" ht="11.25" x14ac:dyDescent="0.2">
      <c r="C113" s="25"/>
      <c r="E113" s="25"/>
      <c r="F113" s="9"/>
      <c r="G113" s="9"/>
      <c r="H113" s="25"/>
      <c r="I113" s="25"/>
      <c r="J113" s="10"/>
      <c r="K113" s="11"/>
      <c r="L113" s="11"/>
      <c r="M113" s="15"/>
      <c r="P113" s="16"/>
      <c r="R113" s="17"/>
      <c r="S113" s="18"/>
      <c r="T113" s="12"/>
      <c r="U113" s="13"/>
      <c r="V113" s="11"/>
      <c r="W113" s="39"/>
      <c r="X113" s="28"/>
      <c r="Y113" s="11"/>
      <c r="Z113" s="11"/>
    </row>
    <row r="114" spans="1:26" s="14" customFormat="1" ht="11.25" x14ac:dyDescent="0.2">
      <c r="A114" s="8"/>
      <c r="B114" s="8"/>
      <c r="C114" s="26"/>
      <c r="D114" s="8"/>
      <c r="E114" s="26"/>
      <c r="F114" s="3"/>
      <c r="G114" s="3"/>
      <c r="H114" s="26"/>
      <c r="I114" s="26"/>
      <c r="J114" s="4"/>
      <c r="K114" s="5"/>
      <c r="L114" s="5"/>
      <c r="M114" s="19"/>
      <c r="N114" s="8"/>
      <c r="O114" s="8"/>
      <c r="P114" s="20"/>
      <c r="Q114" s="8"/>
      <c r="R114" s="21"/>
      <c r="S114" s="22"/>
      <c r="T114" s="6"/>
      <c r="U114" s="7"/>
      <c r="V114" s="5"/>
      <c r="W114" s="39"/>
      <c r="X114" s="29"/>
      <c r="Y114" s="5"/>
      <c r="Z114" s="5"/>
    </row>
    <row r="115" spans="1:26" s="14" customFormat="1" ht="11.25" x14ac:dyDescent="0.2">
      <c r="C115" s="25"/>
      <c r="E115" s="25"/>
      <c r="F115" s="9"/>
      <c r="G115" s="9"/>
      <c r="H115" s="25"/>
      <c r="I115" s="25"/>
      <c r="J115" s="10"/>
      <c r="K115" s="11"/>
      <c r="L115" s="11"/>
      <c r="M115" s="15"/>
      <c r="P115" s="16"/>
      <c r="R115" s="17"/>
      <c r="S115" s="18"/>
      <c r="T115" s="12"/>
      <c r="U115" s="13"/>
      <c r="V115" s="11"/>
      <c r="W115" s="39"/>
      <c r="X115" s="28"/>
      <c r="Y115" s="11"/>
      <c r="Z115" s="11"/>
    </row>
    <row r="116" spans="1:26" s="14" customFormat="1" ht="11.25" x14ac:dyDescent="0.2">
      <c r="A116" s="8"/>
      <c r="B116" s="8"/>
      <c r="C116" s="26"/>
      <c r="D116" s="8"/>
      <c r="E116" s="26"/>
      <c r="F116" s="3"/>
      <c r="G116" s="3"/>
      <c r="H116" s="26"/>
      <c r="I116" s="26"/>
      <c r="J116" s="4"/>
      <c r="K116" s="5"/>
      <c r="L116" s="5"/>
      <c r="M116" s="19"/>
      <c r="N116" s="8"/>
      <c r="O116" s="8"/>
      <c r="P116" s="20"/>
      <c r="Q116" s="8"/>
      <c r="R116" s="21"/>
      <c r="S116" s="22"/>
      <c r="T116" s="6"/>
      <c r="U116" s="7"/>
      <c r="V116" s="5"/>
      <c r="W116" s="39"/>
      <c r="X116" s="29"/>
      <c r="Y116" s="5"/>
      <c r="Z116" s="5"/>
    </row>
    <row r="117" spans="1:26" s="14" customFormat="1" ht="11.25" x14ac:dyDescent="0.2">
      <c r="C117" s="25"/>
      <c r="E117" s="25"/>
      <c r="F117" s="9"/>
      <c r="G117" s="9"/>
      <c r="H117" s="25"/>
      <c r="I117" s="25"/>
      <c r="J117" s="10"/>
      <c r="K117" s="11"/>
      <c r="L117" s="11"/>
      <c r="M117" s="15"/>
      <c r="P117" s="16"/>
      <c r="R117" s="17"/>
      <c r="S117" s="18"/>
      <c r="T117" s="12"/>
      <c r="U117" s="13"/>
      <c r="V117" s="11"/>
      <c r="W117" s="39"/>
      <c r="X117" s="28"/>
      <c r="Y117" s="11"/>
      <c r="Z117" s="11"/>
    </row>
    <row r="118" spans="1:26" s="14" customFormat="1" ht="11.25" x14ac:dyDescent="0.2">
      <c r="A118" s="8"/>
      <c r="B118" s="8"/>
      <c r="C118" s="26"/>
      <c r="D118" s="8"/>
      <c r="E118" s="26"/>
      <c r="F118" s="3"/>
      <c r="G118" s="3"/>
      <c r="H118" s="26"/>
      <c r="I118" s="26"/>
      <c r="J118" s="4"/>
      <c r="K118" s="5"/>
      <c r="L118" s="5"/>
      <c r="M118" s="19"/>
      <c r="N118" s="8"/>
      <c r="O118" s="8"/>
      <c r="P118" s="20"/>
      <c r="Q118" s="8"/>
      <c r="R118" s="21"/>
      <c r="S118" s="22"/>
      <c r="T118" s="6"/>
      <c r="U118" s="7"/>
      <c r="V118" s="5"/>
      <c r="W118" s="39"/>
      <c r="X118" s="29"/>
      <c r="Y118" s="5"/>
      <c r="Z118" s="5"/>
    </row>
    <row r="119" spans="1:26" s="14" customFormat="1" ht="11.25" x14ac:dyDescent="0.2">
      <c r="C119" s="25"/>
      <c r="E119" s="25"/>
      <c r="F119" s="9"/>
      <c r="G119" s="9"/>
      <c r="H119" s="25"/>
      <c r="I119" s="25"/>
      <c r="J119" s="10"/>
      <c r="K119" s="11"/>
      <c r="L119" s="11"/>
      <c r="M119" s="15"/>
      <c r="P119" s="16"/>
      <c r="R119" s="17"/>
      <c r="S119" s="18"/>
      <c r="T119" s="12"/>
      <c r="U119" s="13"/>
      <c r="V119" s="11"/>
      <c r="W119" s="39"/>
      <c r="X119" s="28"/>
      <c r="Y119" s="11"/>
      <c r="Z119" s="11"/>
    </row>
    <row r="120" spans="1:26" s="14" customFormat="1" ht="11.25" x14ac:dyDescent="0.2">
      <c r="A120" s="8"/>
      <c r="B120" s="8"/>
      <c r="C120" s="26"/>
      <c r="D120" s="8"/>
      <c r="E120" s="26"/>
      <c r="F120" s="3"/>
      <c r="G120" s="3"/>
      <c r="H120" s="26"/>
      <c r="I120" s="26"/>
      <c r="J120" s="4"/>
      <c r="K120" s="5"/>
      <c r="L120" s="5"/>
      <c r="M120" s="19"/>
      <c r="N120" s="8"/>
      <c r="O120" s="8"/>
      <c r="P120" s="20"/>
      <c r="Q120" s="8"/>
      <c r="R120" s="21"/>
      <c r="S120" s="22"/>
      <c r="T120" s="6"/>
      <c r="U120" s="7"/>
      <c r="V120" s="5"/>
      <c r="W120" s="39"/>
      <c r="X120" s="29"/>
      <c r="Y120" s="5"/>
      <c r="Z120" s="5"/>
    </row>
    <row r="121" spans="1:26" s="14" customFormat="1" ht="11.25" x14ac:dyDescent="0.2">
      <c r="C121" s="25"/>
      <c r="E121" s="25"/>
      <c r="F121" s="9"/>
      <c r="G121" s="9"/>
      <c r="H121" s="25"/>
      <c r="I121" s="25"/>
      <c r="J121" s="10"/>
      <c r="K121" s="11"/>
      <c r="L121" s="11"/>
      <c r="M121" s="15"/>
      <c r="P121" s="16"/>
      <c r="R121" s="17"/>
      <c r="S121" s="18"/>
      <c r="T121" s="12"/>
      <c r="U121" s="13"/>
      <c r="V121" s="11"/>
      <c r="W121" s="39"/>
      <c r="X121" s="28"/>
      <c r="Y121" s="11"/>
      <c r="Z121" s="11"/>
    </row>
    <row r="122" spans="1:26" s="14" customFormat="1" ht="11.25" x14ac:dyDescent="0.2">
      <c r="C122" s="25"/>
      <c r="E122" s="25"/>
      <c r="F122" s="9"/>
      <c r="G122" s="9"/>
      <c r="H122" s="25"/>
      <c r="I122" s="25"/>
      <c r="J122" s="10"/>
      <c r="K122" s="11"/>
      <c r="L122" s="11"/>
      <c r="M122" s="15"/>
      <c r="P122" s="16"/>
      <c r="R122" s="17"/>
      <c r="S122" s="18"/>
      <c r="T122" s="12"/>
      <c r="U122" s="13"/>
      <c r="V122" s="11"/>
      <c r="W122" s="39"/>
      <c r="X122" s="28"/>
      <c r="Y122" s="11"/>
      <c r="Z122" s="11"/>
    </row>
    <row r="123" spans="1:26" s="14" customFormat="1" ht="11.25" x14ac:dyDescent="0.2">
      <c r="C123" s="25"/>
      <c r="E123" s="25"/>
      <c r="F123" s="9"/>
      <c r="G123" s="9"/>
      <c r="H123" s="25"/>
      <c r="I123" s="25"/>
      <c r="J123" s="10"/>
      <c r="K123" s="11"/>
      <c r="L123" s="11"/>
      <c r="M123" s="15"/>
      <c r="P123" s="16"/>
      <c r="R123" s="17"/>
      <c r="S123" s="18"/>
      <c r="T123" s="12"/>
      <c r="U123" s="13"/>
      <c r="V123" s="11"/>
      <c r="W123" s="39"/>
      <c r="X123" s="28"/>
      <c r="Y123" s="11"/>
      <c r="Z123" s="11"/>
    </row>
    <row r="124" spans="1:26" s="14" customFormat="1" ht="11.25" x14ac:dyDescent="0.2">
      <c r="C124" s="25"/>
      <c r="E124" s="25"/>
      <c r="F124" s="9"/>
      <c r="G124" s="9"/>
      <c r="H124" s="25"/>
      <c r="I124" s="25"/>
      <c r="J124" s="10"/>
      <c r="K124" s="11"/>
      <c r="L124" s="11"/>
      <c r="M124" s="15"/>
      <c r="P124" s="16"/>
      <c r="R124" s="17"/>
      <c r="S124" s="18"/>
      <c r="T124" s="12"/>
      <c r="U124" s="13"/>
      <c r="V124" s="11"/>
      <c r="W124" s="39"/>
      <c r="X124" s="28"/>
      <c r="Y124" s="11"/>
      <c r="Z124" s="11"/>
    </row>
    <row r="125" spans="1:26" s="14" customFormat="1" ht="11.25" x14ac:dyDescent="0.2">
      <c r="C125" s="25"/>
      <c r="E125" s="25"/>
      <c r="F125" s="9"/>
      <c r="G125" s="9"/>
      <c r="H125" s="25"/>
      <c r="I125" s="25"/>
      <c r="J125" s="10"/>
      <c r="K125" s="11"/>
      <c r="L125" s="11"/>
      <c r="M125" s="15"/>
      <c r="P125" s="16"/>
      <c r="R125" s="17"/>
      <c r="S125" s="18"/>
      <c r="T125" s="12"/>
      <c r="U125" s="13"/>
      <c r="V125" s="11"/>
      <c r="W125" s="39"/>
      <c r="X125" s="28"/>
      <c r="Y125" s="11"/>
      <c r="Z125" s="11"/>
    </row>
    <row r="126" spans="1:26" s="14" customFormat="1" ht="11.25" x14ac:dyDescent="0.2">
      <c r="C126" s="25"/>
      <c r="E126" s="25"/>
      <c r="F126" s="9"/>
      <c r="G126" s="9"/>
      <c r="H126" s="25"/>
      <c r="I126" s="25"/>
      <c r="J126" s="10"/>
      <c r="K126" s="11"/>
      <c r="L126" s="11"/>
      <c r="M126" s="15"/>
      <c r="P126" s="16"/>
      <c r="R126" s="17"/>
      <c r="S126" s="18"/>
      <c r="T126" s="12"/>
      <c r="U126" s="13"/>
      <c r="V126" s="11"/>
      <c r="W126" s="39"/>
      <c r="X126" s="28"/>
      <c r="Y126" s="11"/>
      <c r="Z126" s="11"/>
    </row>
    <row r="127" spans="1:26" s="14" customFormat="1" ht="11.25" x14ac:dyDescent="0.2">
      <c r="C127" s="25"/>
      <c r="E127" s="25"/>
      <c r="F127" s="9"/>
      <c r="G127" s="9"/>
      <c r="H127" s="25"/>
      <c r="I127" s="25"/>
      <c r="J127" s="10"/>
      <c r="K127" s="11"/>
      <c r="L127" s="11"/>
      <c r="M127" s="15"/>
      <c r="P127" s="16"/>
      <c r="R127" s="17"/>
      <c r="S127" s="18"/>
      <c r="T127" s="12"/>
      <c r="U127" s="13"/>
      <c r="V127" s="11"/>
      <c r="W127" s="39"/>
      <c r="X127" s="28"/>
      <c r="Y127" s="11"/>
      <c r="Z127" s="11"/>
    </row>
    <row r="128" spans="1:26" s="14" customFormat="1" ht="11.25" x14ac:dyDescent="0.2">
      <c r="C128" s="25"/>
      <c r="E128" s="25"/>
      <c r="F128" s="9"/>
      <c r="G128" s="9"/>
      <c r="H128" s="25"/>
      <c r="I128" s="25"/>
      <c r="J128" s="10"/>
      <c r="K128" s="11"/>
      <c r="L128" s="11"/>
      <c r="M128" s="15"/>
      <c r="P128" s="16"/>
      <c r="R128" s="17"/>
      <c r="S128" s="18"/>
      <c r="T128" s="12"/>
      <c r="U128" s="13"/>
      <c r="V128" s="11"/>
      <c r="W128" s="39"/>
      <c r="X128" s="28"/>
      <c r="Y128" s="11"/>
      <c r="Z128" s="11"/>
    </row>
    <row r="129" spans="1:26" s="14" customFormat="1" ht="11.25" x14ac:dyDescent="0.2">
      <c r="C129" s="25"/>
      <c r="E129" s="25"/>
      <c r="F129" s="9"/>
      <c r="G129" s="9"/>
      <c r="H129" s="25"/>
      <c r="I129" s="25"/>
      <c r="J129" s="10"/>
      <c r="K129" s="11"/>
      <c r="L129" s="11"/>
      <c r="M129" s="15"/>
      <c r="P129" s="16"/>
      <c r="R129" s="17"/>
      <c r="S129" s="18"/>
      <c r="T129" s="12"/>
      <c r="U129" s="13"/>
      <c r="V129" s="11"/>
      <c r="W129" s="39"/>
      <c r="X129" s="28"/>
      <c r="Y129" s="11"/>
      <c r="Z129" s="11"/>
    </row>
    <row r="130" spans="1:26" s="14" customFormat="1" ht="11.25" x14ac:dyDescent="0.2">
      <c r="A130" s="8"/>
      <c r="B130" s="8"/>
      <c r="C130" s="26"/>
      <c r="D130" s="8"/>
      <c r="E130" s="26"/>
      <c r="F130" s="3"/>
      <c r="G130" s="3"/>
      <c r="H130" s="26"/>
      <c r="I130" s="26"/>
      <c r="J130" s="4"/>
      <c r="K130" s="5"/>
      <c r="L130" s="5"/>
      <c r="M130" s="19"/>
      <c r="N130" s="8"/>
      <c r="O130" s="8"/>
      <c r="P130" s="20"/>
      <c r="Q130" s="8"/>
      <c r="R130" s="21"/>
      <c r="S130" s="22"/>
      <c r="T130" s="6"/>
      <c r="U130" s="7"/>
      <c r="V130" s="5"/>
      <c r="W130" s="39"/>
      <c r="X130" s="29"/>
      <c r="Y130" s="5"/>
      <c r="Z130" s="5"/>
    </row>
    <row r="131" spans="1:26" s="14" customFormat="1" ht="11.25" x14ac:dyDescent="0.2">
      <c r="C131" s="25"/>
      <c r="E131" s="25"/>
      <c r="F131" s="9"/>
      <c r="G131" s="9"/>
      <c r="H131" s="25"/>
      <c r="I131" s="25"/>
      <c r="J131" s="10"/>
      <c r="K131" s="11"/>
      <c r="L131" s="11"/>
      <c r="M131" s="15"/>
      <c r="P131" s="16"/>
      <c r="R131" s="17"/>
      <c r="S131" s="18"/>
      <c r="T131" s="12"/>
      <c r="U131" s="13"/>
      <c r="V131" s="11"/>
      <c r="W131" s="39"/>
      <c r="X131" s="28"/>
      <c r="Y131" s="11"/>
      <c r="Z131" s="11"/>
    </row>
    <row r="132" spans="1:26" s="14" customFormat="1" ht="11.25" x14ac:dyDescent="0.2">
      <c r="C132" s="25"/>
      <c r="E132" s="25"/>
      <c r="F132" s="9"/>
      <c r="G132" s="9"/>
      <c r="H132" s="25"/>
      <c r="I132" s="25"/>
      <c r="J132" s="10"/>
      <c r="K132" s="11"/>
      <c r="L132" s="11"/>
      <c r="M132" s="15"/>
      <c r="P132" s="16"/>
      <c r="R132" s="17"/>
      <c r="S132" s="18"/>
      <c r="T132" s="12"/>
      <c r="U132" s="13"/>
      <c r="V132" s="11"/>
      <c r="W132" s="39"/>
      <c r="X132" s="28"/>
      <c r="Y132" s="11"/>
      <c r="Z132" s="11"/>
    </row>
    <row r="133" spans="1:26" s="14" customFormat="1" ht="11.25" x14ac:dyDescent="0.2">
      <c r="C133" s="25"/>
      <c r="E133" s="25"/>
      <c r="F133" s="9"/>
      <c r="G133" s="9"/>
      <c r="H133" s="25"/>
      <c r="I133" s="25"/>
      <c r="J133" s="10"/>
      <c r="K133" s="11"/>
      <c r="L133" s="11"/>
      <c r="M133" s="15"/>
      <c r="P133" s="16"/>
      <c r="R133" s="17"/>
      <c r="S133" s="18"/>
      <c r="T133" s="12"/>
      <c r="U133" s="13"/>
      <c r="V133" s="11"/>
      <c r="W133" s="39"/>
      <c r="X133" s="28"/>
      <c r="Y133" s="11"/>
      <c r="Z133" s="11"/>
    </row>
    <row r="134" spans="1:26" s="14" customFormat="1" ht="11.25" x14ac:dyDescent="0.2">
      <c r="C134" s="25"/>
      <c r="E134" s="25"/>
      <c r="F134" s="9"/>
      <c r="G134" s="9"/>
      <c r="H134" s="25"/>
      <c r="I134" s="25"/>
      <c r="J134" s="10"/>
      <c r="K134" s="11"/>
      <c r="L134" s="11"/>
      <c r="M134" s="15"/>
      <c r="P134" s="16"/>
      <c r="R134" s="17"/>
      <c r="S134" s="18"/>
      <c r="T134" s="12"/>
      <c r="U134" s="13"/>
      <c r="V134" s="11"/>
      <c r="W134" s="39"/>
      <c r="X134" s="28"/>
      <c r="Y134" s="11"/>
      <c r="Z134" s="11"/>
    </row>
    <row r="135" spans="1:26" s="14" customFormat="1" ht="11.25" x14ac:dyDescent="0.2">
      <c r="A135" s="8"/>
      <c r="B135" s="8"/>
      <c r="C135" s="26"/>
      <c r="D135" s="8"/>
      <c r="E135" s="26"/>
      <c r="F135" s="3"/>
      <c r="G135" s="3"/>
      <c r="H135" s="26"/>
      <c r="I135" s="26"/>
      <c r="J135" s="4"/>
      <c r="K135" s="5"/>
      <c r="L135" s="5"/>
      <c r="M135" s="19"/>
      <c r="N135" s="8"/>
      <c r="O135" s="8"/>
      <c r="P135" s="20"/>
      <c r="Q135" s="8"/>
      <c r="R135" s="21"/>
      <c r="S135" s="22"/>
      <c r="T135" s="6"/>
      <c r="U135" s="7"/>
      <c r="V135" s="5"/>
      <c r="W135" s="39"/>
      <c r="X135" s="29"/>
      <c r="Y135" s="5"/>
      <c r="Z135" s="5"/>
    </row>
    <row r="136" spans="1:26" s="14" customFormat="1" ht="11.25" x14ac:dyDescent="0.2">
      <c r="C136" s="25"/>
      <c r="E136" s="25"/>
      <c r="F136" s="9"/>
      <c r="G136" s="9"/>
      <c r="H136" s="25"/>
      <c r="I136" s="25"/>
      <c r="J136" s="10"/>
      <c r="K136" s="11"/>
      <c r="L136" s="11"/>
      <c r="M136" s="15"/>
      <c r="P136" s="16"/>
      <c r="R136" s="17"/>
      <c r="S136" s="18"/>
      <c r="T136" s="12"/>
      <c r="U136" s="13"/>
      <c r="V136" s="11"/>
      <c r="W136" s="39"/>
      <c r="X136" s="28"/>
      <c r="Y136" s="11"/>
      <c r="Z136" s="11"/>
    </row>
    <row r="137" spans="1:26" s="14" customFormat="1" ht="11.25" x14ac:dyDescent="0.2">
      <c r="A137" s="8"/>
      <c r="B137" s="8"/>
      <c r="C137" s="26"/>
      <c r="D137" s="8"/>
      <c r="E137" s="26"/>
      <c r="F137" s="3"/>
      <c r="G137" s="3"/>
      <c r="H137" s="26"/>
      <c r="I137" s="26"/>
      <c r="J137" s="4"/>
      <c r="K137" s="5"/>
      <c r="L137" s="5"/>
      <c r="M137" s="19"/>
      <c r="N137" s="8"/>
      <c r="O137" s="8"/>
      <c r="P137" s="20"/>
      <c r="Q137" s="8"/>
      <c r="R137" s="21"/>
      <c r="S137" s="22"/>
      <c r="T137" s="6"/>
      <c r="U137" s="7"/>
      <c r="V137" s="5"/>
      <c r="W137" s="39"/>
      <c r="X137" s="29"/>
      <c r="Y137" s="5"/>
      <c r="Z137" s="5"/>
    </row>
    <row r="138" spans="1:26" s="14" customFormat="1" ht="11.25" x14ac:dyDescent="0.2">
      <c r="C138" s="25"/>
      <c r="E138" s="25"/>
      <c r="F138" s="9"/>
      <c r="G138" s="9"/>
      <c r="H138" s="25"/>
      <c r="I138" s="25"/>
      <c r="J138" s="10"/>
      <c r="K138" s="11"/>
      <c r="L138" s="11"/>
      <c r="M138" s="15"/>
      <c r="P138" s="16"/>
      <c r="R138" s="17"/>
      <c r="S138" s="18"/>
      <c r="T138" s="12"/>
      <c r="U138" s="13"/>
      <c r="V138" s="11"/>
      <c r="W138" s="39"/>
      <c r="X138" s="28"/>
      <c r="Y138" s="11"/>
      <c r="Z138" s="11"/>
    </row>
    <row r="139" spans="1:26" s="14" customFormat="1" ht="11.25" x14ac:dyDescent="0.2">
      <c r="A139" s="8"/>
      <c r="B139" s="8"/>
      <c r="C139" s="26"/>
      <c r="D139" s="8"/>
      <c r="E139" s="26"/>
      <c r="F139" s="3"/>
      <c r="G139" s="3"/>
      <c r="H139" s="26"/>
      <c r="I139" s="26"/>
      <c r="J139" s="4"/>
      <c r="K139" s="5"/>
      <c r="L139" s="5"/>
      <c r="M139" s="19"/>
      <c r="N139" s="8"/>
      <c r="O139" s="8"/>
      <c r="P139" s="20"/>
      <c r="Q139" s="8"/>
      <c r="R139" s="21"/>
      <c r="S139" s="22"/>
      <c r="T139" s="6"/>
      <c r="U139" s="7"/>
      <c r="V139" s="5"/>
      <c r="W139" s="39"/>
      <c r="X139" s="29"/>
      <c r="Y139" s="5"/>
      <c r="Z139" s="5"/>
    </row>
    <row r="140" spans="1:26" s="14" customFormat="1" ht="11.25" x14ac:dyDescent="0.2">
      <c r="C140" s="25"/>
      <c r="E140" s="25"/>
      <c r="F140" s="9"/>
      <c r="G140" s="9"/>
      <c r="H140" s="25"/>
      <c r="I140" s="25"/>
      <c r="J140" s="10"/>
      <c r="K140" s="11"/>
      <c r="L140" s="11"/>
      <c r="M140" s="15"/>
      <c r="P140" s="16"/>
      <c r="R140" s="17"/>
      <c r="S140" s="18"/>
      <c r="T140" s="12"/>
      <c r="U140" s="13"/>
      <c r="V140" s="11"/>
      <c r="W140" s="39"/>
      <c r="X140" s="28"/>
      <c r="Y140" s="11"/>
      <c r="Z140" s="11"/>
    </row>
    <row r="141" spans="1:26" s="14" customFormat="1" ht="11.25" x14ac:dyDescent="0.2">
      <c r="A141" s="8"/>
      <c r="B141" s="8"/>
      <c r="C141" s="26"/>
      <c r="D141" s="8"/>
      <c r="E141" s="26"/>
      <c r="F141" s="3"/>
      <c r="G141" s="3"/>
      <c r="H141" s="26"/>
      <c r="I141" s="26"/>
      <c r="J141" s="4"/>
      <c r="K141" s="5"/>
      <c r="L141" s="5"/>
      <c r="M141" s="19"/>
      <c r="N141" s="8"/>
      <c r="O141" s="8"/>
      <c r="P141" s="20"/>
      <c r="Q141" s="8"/>
      <c r="R141" s="21"/>
      <c r="S141" s="22"/>
      <c r="T141" s="6"/>
      <c r="U141" s="7"/>
      <c r="V141" s="5"/>
      <c r="W141" s="39"/>
      <c r="X141" s="29"/>
      <c r="Y141" s="5"/>
      <c r="Z141" s="5"/>
    </row>
    <row r="142" spans="1:26" s="14" customFormat="1" ht="11.25" x14ac:dyDescent="0.2">
      <c r="C142" s="25"/>
      <c r="E142" s="25"/>
      <c r="F142" s="9"/>
      <c r="G142" s="9"/>
      <c r="H142" s="25"/>
      <c r="I142" s="25"/>
      <c r="J142" s="10"/>
      <c r="K142" s="11"/>
      <c r="L142" s="11"/>
      <c r="M142" s="15"/>
      <c r="P142" s="16"/>
      <c r="R142" s="17"/>
      <c r="S142" s="18"/>
      <c r="T142" s="12"/>
      <c r="U142" s="13"/>
      <c r="V142" s="11"/>
      <c r="W142" s="39"/>
      <c r="X142" s="28"/>
      <c r="Y142" s="11"/>
      <c r="Z142" s="11"/>
    </row>
    <row r="143" spans="1:26" s="14" customFormat="1" ht="11.25" x14ac:dyDescent="0.2">
      <c r="A143" s="8"/>
      <c r="B143" s="8"/>
      <c r="C143" s="26"/>
      <c r="D143" s="8"/>
      <c r="E143" s="26"/>
      <c r="F143" s="3"/>
      <c r="G143" s="3"/>
      <c r="H143" s="26"/>
      <c r="I143" s="26"/>
      <c r="J143" s="4"/>
      <c r="K143" s="5"/>
      <c r="L143" s="5"/>
      <c r="M143" s="19"/>
      <c r="N143" s="8"/>
      <c r="O143" s="8"/>
      <c r="P143" s="20"/>
      <c r="Q143" s="8"/>
      <c r="R143" s="21"/>
      <c r="S143" s="22"/>
      <c r="T143" s="6"/>
      <c r="U143" s="7"/>
      <c r="V143" s="5"/>
      <c r="W143" s="39"/>
      <c r="X143" s="29"/>
      <c r="Y143" s="5"/>
      <c r="Z143" s="5"/>
    </row>
    <row r="144" spans="1:26" s="14" customFormat="1" ht="11.25" x14ac:dyDescent="0.2">
      <c r="C144" s="25"/>
      <c r="E144" s="25"/>
      <c r="F144" s="9"/>
      <c r="G144" s="9"/>
      <c r="H144" s="25"/>
      <c r="I144" s="25"/>
      <c r="J144" s="10"/>
      <c r="K144" s="11"/>
      <c r="L144" s="11"/>
      <c r="M144" s="15"/>
      <c r="P144" s="16"/>
      <c r="R144" s="17"/>
      <c r="S144" s="18"/>
      <c r="T144" s="12"/>
      <c r="U144" s="13"/>
      <c r="V144" s="11"/>
      <c r="W144" s="39"/>
      <c r="X144" s="28"/>
      <c r="Y144" s="11"/>
      <c r="Z144" s="11"/>
    </row>
    <row r="145" spans="1:26" s="14" customFormat="1" ht="11.25" x14ac:dyDescent="0.2">
      <c r="C145" s="25"/>
      <c r="E145" s="25"/>
      <c r="F145" s="9"/>
      <c r="G145" s="9"/>
      <c r="H145" s="25"/>
      <c r="I145" s="25"/>
      <c r="J145" s="10"/>
      <c r="K145" s="11"/>
      <c r="L145" s="11"/>
      <c r="M145" s="15"/>
      <c r="P145" s="16"/>
      <c r="R145" s="17"/>
      <c r="S145" s="18"/>
      <c r="T145" s="12"/>
      <c r="U145" s="13"/>
      <c r="V145" s="11"/>
      <c r="W145" s="39"/>
      <c r="X145" s="28"/>
      <c r="Y145" s="11"/>
      <c r="Z145" s="11"/>
    </row>
    <row r="146" spans="1:26" s="14" customFormat="1" ht="11.25" x14ac:dyDescent="0.2">
      <c r="C146" s="25"/>
      <c r="E146" s="25"/>
      <c r="F146" s="9"/>
      <c r="G146" s="9"/>
      <c r="H146" s="25"/>
      <c r="I146" s="25"/>
      <c r="J146" s="10"/>
      <c r="K146" s="11"/>
      <c r="L146" s="11"/>
      <c r="M146" s="15"/>
      <c r="P146" s="16"/>
      <c r="R146" s="17"/>
      <c r="S146" s="18"/>
      <c r="T146" s="12"/>
      <c r="U146" s="13"/>
      <c r="V146" s="11"/>
      <c r="W146" s="39"/>
      <c r="X146" s="28"/>
      <c r="Y146" s="11"/>
      <c r="Z146" s="11"/>
    </row>
    <row r="147" spans="1:26" s="14" customFormat="1" ht="11.25" x14ac:dyDescent="0.2">
      <c r="C147" s="25"/>
      <c r="E147" s="25"/>
      <c r="F147" s="9"/>
      <c r="G147" s="9"/>
      <c r="H147" s="25"/>
      <c r="I147" s="25"/>
      <c r="J147" s="10"/>
      <c r="K147" s="11"/>
      <c r="L147" s="11"/>
      <c r="M147" s="15"/>
      <c r="P147" s="16"/>
      <c r="R147" s="17"/>
      <c r="S147" s="18"/>
      <c r="T147" s="12"/>
      <c r="U147" s="13"/>
      <c r="V147" s="11"/>
      <c r="W147" s="39"/>
      <c r="X147" s="28"/>
      <c r="Y147" s="11"/>
      <c r="Z147" s="11"/>
    </row>
    <row r="148" spans="1:26" s="14" customFormat="1" ht="11.25" x14ac:dyDescent="0.2">
      <c r="A148" s="8"/>
      <c r="B148" s="8"/>
      <c r="C148" s="26"/>
      <c r="D148" s="8"/>
      <c r="E148" s="26"/>
      <c r="F148" s="3"/>
      <c r="G148" s="3"/>
      <c r="H148" s="26"/>
      <c r="I148" s="26"/>
      <c r="J148" s="4"/>
      <c r="K148" s="5"/>
      <c r="L148" s="5"/>
      <c r="M148" s="19"/>
      <c r="N148" s="8"/>
      <c r="O148" s="8"/>
      <c r="P148" s="20"/>
      <c r="Q148" s="8"/>
      <c r="R148" s="21"/>
      <c r="S148" s="22"/>
      <c r="T148" s="6"/>
      <c r="U148" s="7"/>
      <c r="V148" s="5"/>
      <c r="W148" s="39"/>
      <c r="X148" s="29"/>
      <c r="Y148" s="5"/>
      <c r="Z148" s="5"/>
    </row>
    <row r="149" spans="1:26" s="14" customFormat="1" ht="11.25" x14ac:dyDescent="0.2">
      <c r="C149" s="25"/>
      <c r="E149" s="25"/>
      <c r="F149" s="9"/>
      <c r="G149" s="9"/>
      <c r="H149" s="25"/>
      <c r="I149" s="25"/>
      <c r="J149" s="10"/>
      <c r="K149" s="11"/>
      <c r="L149" s="11"/>
      <c r="M149" s="15"/>
      <c r="P149" s="16"/>
      <c r="R149" s="17"/>
      <c r="S149" s="23"/>
      <c r="T149" s="12"/>
      <c r="U149" s="13"/>
      <c r="V149" s="11"/>
      <c r="W149" s="39"/>
      <c r="X149" s="28"/>
      <c r="Y149" s="11"/>
      <c r="Z149" s="11"/>
    </row>
    <row r="150" spans="1:26" s="14" customFormat="1" ht="11.25" x14ac:dyDescent="0.2">
      <c r="C150" s="25"/>
      <c r="E150" s="25"/>
      <c r="F150" s="9"/>
      <c r="G150" s="9"/>
      <c r="H150" s="25"/>
      <c r="I150" s="25"/>
      <c r="J150" s="10"/>
      <c r="K150" s="11"/>
      <c r="L150" s="11"/>
      <c r="M150" s="15"/>
      <c r="P150" s="16"/>
      <c r="R150" s="17"/>
      <c r="S150" s="23"/>
      <c r="T150" s="12"/>
      <c r="U150" s="13"/>
      <c r="V150" s="11"/>
      <c r="W150" s="39"/>
      <c r="X150" s="28"/>
      <c r="Y150" s="11"/>
      <c r="Z150" s="11"/>
    </row>
    <row r="151" spans="1:26" s="14" customFormat="1" ht="11.25" x14ac:dyDescent="0.2">
      <c r="A151" s="8"/>
      <c r="B151" s="8"/>
      <c r="C151" s="26"/>
      <c r="D151" s="8"/>
      <c r="E151" s="26"/>
      <c r="F151" s="3"/>
      <c r="G151" s="3"/>
      <c r="H151" s="26"/>
      <c r="I151" s="26"/>
      <c r="J151" s="4"/>
      <c r="K151" s="5"/>
      <c r="L151" s="5"/>
      <c r="M151" s="19"/>
      <c r="N151" s="8"/>
      <c r="O151" s="8"/>
      <c r="P151" s="20"/>
      <c r="Q151" s="8"/>
      <c r="R151" s="21"/>
      <c r="S151" s="24"/>
      <c r="T151" s="6"/>
      <c r="U151" s="7"/>
      <c r="V151" s="5"/>
      <c r="W151" s="39"/>
      <c r="X151" s="29"/>
      <c r="Y151" s="5"/>
      <c r="Z151" s="5"/>
    </row>
  </sheetData>
  <sortState ref="A2:Y21">
    <sortCondition ref="A1"/>
  </sortState>
  <pageMargins left="0.78740157499999996" right="0.78740157499999996" top="0.984251969" bottom="0.984251969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1"/>
  <sheetViews>
    <sheetView workbookViewId="0"/>
  </sheetViews>
  <sheetFormatPr baseColWidth="10" defaultColWidth="9.140625" defaultRowHeight="13.5" x14ac:dyDescent="0.25"/>
  <cols>
    <col min="1" max="1" width="4.7109375" style="27" bestFit="1" customWidth="1"/>
    <col min="2" max="2" width="3.5703125" style="27" bestFit="1" customWidth="1"/>
    <col min="3" max="4" width="4.7109375" style="27" bestFit="1" customWidth="1"/>
    <col min="5" max="5" width="5.140625" style="27" bestFit="1" customWidth="1"/>
    <col min="6" max="6" width="9.28515625" bestFit="1" customWidth="1"/>
    <col min="7" max="7" width="12.5703125" bestFit="1" customWidth="1"/>
    <col min="8" max="8" width="5" style="27" bestFit="1" customWidth="1"/>
    <col min="9" max="9" width="5" style="27" customWidth="1"/>
    <col min="10" max="10" width="6.85546875" style="1" bestFit="1" customWidth="1"/>
    <col min="11" max="11" width="22.85546875" bestFit="1" customWidth="1"/>
    <col min="12" max="12" width="12.7109375" bestFit="1" customWidth="1"/>
    <col min="13" max="13" width="11.140625" style="1" customWidth="1"/>
    <col min="14" max="14" width="4.140625" bestFit="1" customWidth="1"/>
    <col min="15" max="15" width="4.42578125" bestFit="1" customWidth="1"/>
    <col min="16" max="16" width="4.5703125" bestFit="1" customWidth="1"/>
    <col min="17" max="17" width="7.140625" bestFit="1" customWidth="1"/>
    <col min="18" max="18" width="7.85546875" bestFit="1" customWidth="1"/>
    <col min="19" max="19" width="11.28515625" bestFit="1" customWidth="1"/>
    <col min="20" max="20" width="7.28515625" bestFit="1" customWidth="1"/>
    <col min="21" max="21" width="5.5703125" bestFit="1" customWidth="1"/>
    <col min="22" max="22" width="36.85546875" bestFit="1" customWidth="1"/>
    <col min="23" max="23" width="36.85546875" style="40" customWidth="1"/>
    <col min="24" max="24" width="4" bestFit="1" customWidth="1"/>
    <col min="25" max="25" width="19.85546875" bestFit="1" customWidth="1"/>
    <col min="26" max="26" width="17.5703125" bestFit="1" customWidth="1"/>
  </cols>
  <sheetData>
    <row r="1" spans="1:26" s="2" customFormat="1" ht="22.5" x14ac:dyDescent="0.2">
      <c r="A1" s="30" t="s">
        <v>279</v>
      </c>
      <c r="B1" s="31" t="s">
        <v>70</v>
      </c>
      <c r="C1" s="32" t="s">
        <v>0</v>
      </c>
      <c r="D1" s="31" t="s">
        <v>280</v>
      </c>
      <c r="E1" s="33" t="s">
        <v>281</v>
      </c>
      <c r="F1" s="33" t="s">
        <v>517</v>
      </c>
      <c r="G1" s="33" t="s">
        <v>518</v>
      </c>
      <c r="H1" s="33" t="s">
        <v>519</v>
      </c>
      <c r="I1" s="33" t="s">
        <v>536</v>
      </c>
      <c r="J1" s="33" t="s">
        <v>520</v>
      </c>
      <c r="K1" s="33" t="s">
        <v>1</v>
      </c>
      <c r="L1" s="33" t="s">
        <v>2</v>
      </c>
      <c r="M1" s="34" t="s">
        <v>521</v>
      </c>
      <c r="N1" s="33" t="s">
        <v>522</v>
      </c>
      <c r="O1" s="33" t="s">
        <v>523</v>
      </c>
      <c r="P1" s="33" t="s">
        <v>524</v>
      </c>
      <c r="Q1" s="33" t="s">
        <v>525</v>
      </c>
      <c r="R1" s="34" t="s">
        <v>526</v>
      </c>
      <c r="S1" s="34" t="s">
        <v>527</v>
      </c>
      <c r="T1" s="33" t="s">
        <v>528</v>
      </c>
      <c r="U1" s="33" t="s">
        <v>529</v>
      </c>
      <c r="V1" s="35" t="s">
        <v>535</v>
      </c>
      <c r="W1" s="35" t="s">
        <v>547</v>
      </c>
      <c r="X1" s="36" t="s">
        <v>530</v>
      </c>
      <c r="Y1" s="37" t="s">
        <v>531</v>
      </c>
      <c r="Z1" s="38" t="s">
        <v>532</v>
      </c>
    </row>
    <row r="2" spans="1:26" s="8" customFormat="1" ht="11.25" x14ac:dyDescent="0.2">
      <c r="A2" s="14">
        <v>21</v>
      </c>
      <c r="B2" s="14">
        <v>1.6</v>
      </c>
      <c r="C2" s="25">
        <v>1</v>
      </c>
      <c r="D2" s="14">
        <v>1</v>
      </c>
      <c r="E2" s="25">
        <v>208</v>
      </c>
      <c r="F2" s="9" t="s">
        <v>334</v>
      </c>
      <c r="G2" s="9" t="s">
        <v>322</v>
      </c>
      <c r="H2" s="25">
        <v>2001</v>
      </c>
      <c r="I2" s="25">
        <f t="shared" ref="I2:I23" si="0">2015-H2</f>
        <v>14</v>
      </c>
      <c r="J2" s="10" t="s">
        <v>533</v>
      </c>
      <c r="K2" s="11" t="s">
        <v>18</v>
      </c>
      <c r="L2" s="11" t="s">
        <v>55</v>
      </c>
      <c r="M2" s="15">
        <v>1</v>
      </c>
      <c r="N2" s="14"/>
      <c r="O2" s="14">
        <v>5</v>
      </c>
      <c r="P2" s="16">
        <v>15</v>
      </c>
      <c r="Q2" s="14">
        <v>2</v>
      </c>
      <c r="R2" s="17">
        <f t="shared" ref="R2:R23" si="1">N2*60*60+O2*60+P2+Q2/10</f>
        <v>315.2</v>
      </c>
      <c r="S2" s="18">
        <v>3.6481481481481482E-3</v>
      </c>
      <c r="T2" s="12">
        <f t="shared" ref="T2:T23" si="2">S2/B2</f>
        <v>2.2800925925925927E-3</v>
      </c>
      <c r="U2" s="13">
        <f t="shared" ref="U2:U23" si="3">ROUND(3600/R2*B2,2)</f>
        <v>18.27</v>
      </c>
      <c r="V2" s="11" t="s">
        <v>8</v>
      </c>
      <c r="W2" s="39" t="str">
        <f>HYPERLINK(CONCATENATE("http://alb-nagold-enz-cup.de/wildbad/2015/",Z2))</f>
        <v>http://alb-nagold-enz-cup.de/wildbad/2015/ajoschadast</v>
      </c>
      <c r="X2" s="11">
        <v>131</v>
      </c>
      <c r="Y2" s="11" t="s">
        <v>5</v>
      </c>
      <c r="Z2" s="11" t="s">
        <v>56</v>
      </c>
    </row>
    <row r="3" spans="1:26" s="8" customFormat="1" ht="11.25" x14ac:dyDescent="0.2">
      <c r="A3" s="14">
        <v>22</v>
      </c>
      <c r="B3" s="14">
        <v>1.6</v>
      </c>
      <c r="C3" s="25">
        <v>2</v>
      </c>
      <c r="D3" s="14">
        <v>2</v>
      </c>
      <c r="E3" s="25">
        <v>203</v>
      </c>
      <c r="F3" s="9" t="s">
        <v>335</v>
      </c>
      <c r="G3" s="9" t="s">
        <v>303</v>
      </c>
      <c r="H3" s="25">
        <v>2003</v>
      </c>
      <c r="I3" s="25">
        <f t="shared" si="0"/>
        <v>12</v>
      </c>
      <c r="J3" s="10" t="s">
        <v>533</v>
      </c>
      <c r="K3" s="11" t="s">
        <v>27</v>
      </c>
      <c r="L3" s="11" t="s">
        <v>541</v>
      </c>
      <c r="M3" s="15">
        <v>1</v>
      </c>
      <c r="N3" s="14"/>
      <c r="O3" s="14">
        <v>5</v>
      </c>
      <c r="P3" s="16">
        <v>23</v>
      </c>
      <c r="Q3" s="14">
        <v>5</v>
      </c>
      <c r="R3" s="17">
        <f t="shared" si="1"/>
        <v>323.5</v>
      </c>
      <c r="S3" s="18">
        <v>3.7442129629629631E-3</v>
      </c>
      <c r="T3" s="12">
        <f t="shared" si="2"/>
        <v>2.3401331018518519E-3</v>
      </c>
      <c r="U3" s="13">
        <f t="shared" si="3"/>
        <v>17.809999999999999</v>
      </c>
      <c r="V3" s="11" t="s">
        <v>57</v>
      </c>
      <c r="W3" s="39" t="str">
        <f t="shared" ref="W3:W23" si="4">HYPERLINK(CONCATENATE("http://alb-nagold-enz-cup.de/wildbad/2015/",Z3))</f>
        <v>http://alb-nagold-enz-cup.de/wildbad/2015/fabianhartmann</v>
      </c>
      <c r="X3" s="11">
        <v>117</v>
      </c>
      <c r="Y3" s="11" t="s">
        <v>5</v>
      </c>
      <c r="Z3" s="11" t="s">
        <v>58</v>
      </c>
    </row>
    <row r="4" spans="1:26" s="8" customFormat="1" ht="11.25" x14ac:dyDescent="0.2">
      <c r="A4" s="8">
        <v>23</v>
      </c>
      <c r="B4" s="8">
        <v>1.6</v>
      </c>
      <c r="C4" s="26">
        <v>3</v>
      </c>
      <c r="D4" s="8">
        <v>1</v>
      </c>
      <c r="E4" s="26">
        <v>204</v>
      </c>
      <c r="F4" s="3" t="s">
        <v>318</v>
      </c>
      <c r="G4" s="3" t="s">
        <v>303</v>
      </c>
      <c r="H4" s="26">
        <v>2004</v>
      </c>
      <c r="I4" s="26">
        <f t="shared" si="0"/>
        <v>11</v>
      </c>
      <c r="J4" s="4" t="s">
        <v>534</v>
      </c>
      <c r="K4" s="5" t="s">
        <v>27</v>
      </c>
      <c r="L4" s="5" t="s">
        <v>537</v>
      </c>
      <c r="M4" s="19">
        <v>1</v>
      </c>
      <c r="O4" s="8">
        <v>5</v>
      </c>
      <c r="P4" s="20">
        <v>30</v>
      </c>
      <c r="Q4" s="8">
        <v>8</v>
      </c>
      <c r="R4" s="21">
        <f t="shared" si="1"/>
        <v>330.8</v>
      </c>
      <c r="S4" s="22">
        <v>3.828703703703704E-3</v>
      </c>
      <c r="T4" s="6">
        <f t="shared" si="2"/>
        <v>2.3929398148148148E-3</v>
      </c>
      <c r="U4" s="7">
        <f t="shared" si="3"/>
        <v>17.41</v>
      </c>
      <c r="V4" s="5" t="s">
        <v>8</v>
      </c>
      <c r="W4" s="39" t="str">
        <f t="shared" si="4"/>
        <v>http://alb-nagold-enz-cup.de/wildbad/2015/fenjahartmann</v>
      </c>
      <c r="X4" s="5">
        <v>118</v>
      </c>
      <c r="Y4" s="5" t="s">
        <v>5</v>
      </c>
      <c r="Z4" s="5" t="s">
        <v>42</v>
      </c>
    </row>
    <row r="5" spans="1:26" s="8" customFormat="1" ht="11.25" x14ac:dyDescent="0.2">
      <c r="A5" s="8">
        <v>24</v>
      </c>
      <c r="B5" s="8">
        <v>1.6</v>
      </c>
      <c r="C5" s="26">
        <v>4</v>
      </c>
      <c r="D5" s="8">
        <v>2</v>
      </c>
      <c r="E5" s="26">
        <v>211</v>
      </c>
      <c r="F5" s="3" t="s">
        <v>283</v>
      </c>
      <c r="G5" s="3" t="s">
        <v>292</v>
      </c>
      <c r="H5" s="26">
        <v>2001</v>
      </c>
      <c r="I5" s="26">
        <f t="shared" si="0"/>
        <v>14</v>
      </c>
      <c r="J5" s="4" t="s">
        <v>534</v>
      </c>
      <c r="K5" s="5" t="s">
        <v>18</v>
      </c>
      <c r="L5" s="5" t="s">
        <v>43</v>
      </c>
      <c r="M5" s="19">
        <v>1</v>
      </c>
      <c r="O5" s="8">
        <v>5</v>
      </c>
      <c r="P5" s="20">
        <v>42</v>
      </c>
      <c r="Q5" s="8">
        <v>0</v>
      </c>
      <c r="R5" s="21">
        <f t="shared" si="1"/>
        <v>342</v>
      </c>
      <c r="S5" s="22">
        <v>3.9583333333333337E-3</v>
      </c>
      <c r="T5" s="6">
        <f t="shared" si="2"/>
        <v>2.4739583333333332E-3</v>
      </c>
      <c r="U5" s="7">
        <f t="shared" si="3"/>
        <v>16.84</v>
      </c>
      <c r="V5" s="5" t="s">
        <v>8</v>
      </c>
      <c r="W5" s="39" t="str">
        <f t="shared" si="4"/>
        <v>http://alb-nagold-enz-cup.de/wildbad/2015/janakeppler</v>
      </c>
      <c r="X5" s="5">
        <v>128</v>
      </c>
      <c r="Y5" s="5" t="s">
        <v>5</v>
      </c>
      <c r="Z5" s="5" t="s">
        <v>44</v>
      </c>
    </row>
    <row r="6" spans="1:26" s="8" customFormat="1" ht="11.25" x14ac:dyDescent="0.2">
      <c r="A6" s="14">
        <v>25</v>
      </c>
      <c r="B6" s="14">
        <v>1.6</v>
      </c>
      <c r="C6" s="25">
        <v>5</v>
      </c>
      <c r="D6" s="14">
        <v>3</v>
      </c>
      <c r="E6" s="25">
        <v>231</v>
      </c>
      <c r="F6" s="9" t="s">
        <v>337</v>
      </c>
      <c r="G6" s="9" t="s">
        <v>336</v>
      </c>
      <c r="H6" s="25">
        <v>2004</v>
      </c>
      <c r="I6" s="25">
        <f t="shared" si="0"/>
        <v>11</v>
      </c>
      <c r="J6" s="10" t="s">
        <v>533</v>
      </c>
      <c r="K6" s="11" t="s">
        <v>3</v>
      </c>
      <c r="L6" s="11" t="s">
        <v>542</v>
      </c>
      <c r="M6" s="15">
        <v>1</v>
      </c>
      <c r="N6" s="14"/>
      <c r="O6" s="14">
        <v>5</v>
      </c>
      <c r="P6" s="16">
        <v>52</v>
      </c>
      <c r="Q6" s="14">
        <v>2</v>
      </c>
      <c r="R6" s="17">
        <f t="shared" si="1"/>
        <v>352.2</v>
      </c>
      <c r="S6" s="18">
        <v>4.0763888888888889E-3</v>
      </c>
      <c r="T6" s="12">
        <f t="shared" si="2"/>
        <v>2.5477430555555553E-3</v>
      </c>
      <c r="U6" s="13">
        <f t="shared" si="3"/>
        <v>16.350000000000001</v>
      </c>
      <c r="V6" s="11"/>
      <c r="W6" s="39" t="str">
        <f t="shared" si="4"/>
        <v>http://alb-nagold-enz-cup.de/wildbad/2015/timnechwatal</v>
      </c>
      <c r="X6" s="11"/>
      <c r="Y6" s="11" t="s">
        <v>5</v>
      </c>
      <c r="Z6" s="11" t="s">
        <v>59</v>
      </c>
    </row>
    <row r="7" spans="1:26" s="8" customFormat="1" ht="11.25" x14ac:dyDescent="0.2">
      <c r="A7" s="14">
        <v>26</v>
      </c>
      <c r="B7" s="14">
        <v>1.6</v>
      </c>
      <c r="C7" s="25">
        <v>6</v>
      </c>
      <c r="D7" s="14">
        <v>4</v>
      </c>
      <c r="E7" s="25">
        <v>216</v>
      </c>
      <c r="F7" s="9" t="s">
        <v>338</v>
      </c>
      <c r="G7" s="9" t="s">
        <v>284</v>
      </c>
      <c r="H7" s="25">
        <v>2004</v>
      </c>
      <c r="I7" s="25">
        <f t="shared" si="0"/>
        <v>11</v>
      </c>
      <c r="J7" s="10" t="s">
        <v>533</v>
      </c>
      <c r="K7" s="11" t="s">
        <v>7</v>
      </c>
      <c r="L7" s="11" t="s">
        <v>542</v>
      </c>
      <c r="M7" s="15">
        <v>2</v>
      </c>
      <c r="N7" s="14"/>
      <c r="O7" s="14">
        <v>5</v>
      </c>
      <c r="P7" s="16">
        <v>59</v>
      </c>
      <c r="Q7" s="14">
        <v>2</v>
      </c>
      <c r="R7" s="17">
        <f t="shared" si="1"/>
        <v>359.2</v>
      </c>
      <c r="S7" s="18">
        <v>4.1574074074074074E-3</v>
      </c>
      <c r="T7" s="12">
        <f t="shared" si="2"/>
        <v>2.5983796296296293E-3</v>
      </c>
      <c r="U7" s="13">
        <f t="shared" si="3"/>
        <v>16.04</v>
      </c>
      <c r="V7" s="11" t="s">
        <v>8</v>
      </c>
      <c r="W7" s="39" t="str">
        <f t="shared" si="4"/>
        <v>http://alb-nagold-enz-cup.de/wildbad/2015/paulschmid</v>
      </c>
      <c r="X7" s="11">
        <v>69</v>
      </c>
      <c r="Y7" s="11" t="s">
        <v>5</v>
      </c>
      <c r="Z7" s="11" t="s">
        <v>60</v>
      </c>
    </row>
    <row r="8" spans="1:26" s="8" customFormat="1" ht="11.25" x14ac:dyDescent="0.2">
      <c r="A8" s="14">
        <v>27</v>
      </c>
      <c r="B8" s="14">
        <v>1.6</v>
      </c>
      <c r="C8" s="25">
        <v>7</v>
      </c>
      <c r="D8" s="14">
        <v>5</v>
      </c>
      <c r="E8" s="25">
        <v>210</v>
      </c>
      <c r="F8" s="9" t="s">
        <v>339</v>
      </c>
      <c r="G8" s="9" t="s">
        <v>307</v>
      </c>
      <c r="H8" s="25">
        <v>2004</v>
      </c>
      <c r="I8" s="25">
        <f t="shared" si="0"/>
        <v>11</v>
      </c>
      <c r="J8" s="10" t="s">
        <v>533</v>
      </c>
      <c r="K8" s="11" t="s">
        <v>18</v>
      </c>
      <c r="L8" s="11" t="s">
        <v>542</v>
      </c>
      <c r="M8" s="15">
        <v>3</v>
      </c>
      <c r="N8" s="14"/>
      <c r="O8" s="14">
        <v>6</v>
      </c>
      <c r="P8" s="16">
        <v>9</v>
      </c>
      <c r="Q8" s="14">
        <v>2</v>
      </c>
      <c r="R8" s="17">
        <f t="shared" si="1"/>
        <v>369.2</v>
      </c>
      <c r="S8" s="18">
        <v>4.2731481481481483E-3</v>
      </c>
      <c r="T8" s="12">
        <f t="shared" si="2"/>
        <v>2.6707175925925926E-3</v>
      </c>
      <c r="U8" s="13">
        <f t="shared" si="3"/>
        <v>15.6</v>
      </c>
      <c r="V8" s="11" t="s">
        <v>8</v>
      </c>
      <c r="W8" s="39" t="str">
        <f t="shared" si="4"/>
        <v>http://alb-nagold-enz-cup.de/wildbad/2015/mathiseissler</v>
      </c>
      <c r="X8" s="11">
        <v>75</v>
      </c>
      <c r="Y8" s="11" t="s">
        <v>5</v>
      </c>
      <c r="Z8" s="11" t="s">
        <v>61</v>
      </c>
    </row>
    <row r="9" spans="1:26" s="8" customFormat="1" ht="11.25" x14ac:dyDescent="0.2">
      <c r="A9" s="14">
        <v>28</v>
      </c>
      <c r="B9" s="14">
        <v>1.6</v>
      </c>
      <c r="C9" s="25">
        <v>8</v>
      </c>
      <c r="D9" s="14">
        <v>6</v>
      </c>
      <c r="E9" s="25">
        <v>220</v>
      </c>
      <c r="F9" s="9" t="s">
        <v>341</v>
      </c>
      <c r="G9" s="9" t="s">
        <v>340</v>
      </c>
      <c r="H9" s="25">
        <v>2005</v>
      </c>
      <c r="I9" s="25">
        <f t="shared" si="0"/>
        <v>10</v>
      </c>
      <c r="J9" s="10" t="s">
        <v>533</v>
      </c>
      <c r="K9" s="11" t="s">
        <v>3</v>
      </c>
      <c r="L9" s="11" t="s">
        <v>543</v>
      </c>
      <c r="M9" s="15">
        <v>1</v>
      </c>
      <c r="N9" s="14"/>
      <c r="O9" s="14">
        <v>6</v>
      </c>
      <c r="P9" s="16">
        <v>15</v>
      </c>
      <c r="Q9" s="14">
        <v>5</v>
      </c>
      <c r="R9" s="17">
        <f t="shared" si="1"/>
        <v>375.5</v>
      </c>
      <c r="S9" s="18">
        <v>4.3460648148148156E-3</v>
      </c>
      <c r="T9" s="12">
        <f t="shared" si="2"/>
        <v>2.7162905092592594E-3</v>
      </c>
      <c r="U9" s="13">
        <f t="shared" si="3"/>
        <v>15.34</v>
      </c>
      <c r="V9" s="11" t="s">
        <v>8</v>
      </c>
      <c r="W9" s="39" t="str">
        <f t="shared" si="4"/>
        <v>http://alb-nagold-enz-cup.de/wildbad/2015/jensfueller</v>
      </c>
      <c r="X9" s="11">
        <v>108</v>
      </c>
      <c r="Y9" s="11" t="s">
        <v>5</v>
      </c>
      <c r="Z9" s="11" t="s">
        <v>62</v>
      </c>
    </row>
    <row r="10" spans="1:26" s="8" customFormat="1" ht="11.25" x14ac:dyDescent="0.2">
      <c r="A10" s="14">
        <v>29</v>
      </c>
      <c r="B10" s="14">
        <v>1.6</v>
      </c>
      <c r="C10" s="25">
        <v>9</v>
      </c>
      <c r="D10" s="14">
        <v>7</v>
      </c>
      <c r="E10" s="25">
        <v>215</v>
      </c>
      <c r="F10" s="9" t="s">
        <v>311</v>
      </c>
      <c r="G10" s="9" t="s">
        <v>326</v>
      </c>
      <c r="H10" s="25">
        <v>2003</v>
      </c>
      <c r="I10" s="25">
        <f t="shared" si="0"/>
        <v>12</v>
      </c>
      <c r="J10" s="10" t="s">
        <v>533</v>
      </c>
      <c r="K10" s="11" t="s">
        <v>7</v>
      </c>
      <c r="L10" s="11" t="s">
        <v>541</v>
      </c>
      <c r="M10" s="15">
        <v>2</v>
      </c>
      <c r="N10" s="14"/>
      <c r="O10" s="14">
        <v>6</v>
      </c>
      <c r="P10" s="16">
        <v>16</v>
      </c>
      <c r="Q10" s="14">
        <v>7</v>
      </c>
      <c r="R10" s="17">
        <f t="shared" si="1"/>
        <v>376.7</v>
      </c>
      <c r="S10" s="18">
        <v>4.3599537037037036E-3</v>
      </c>
      <c r="T10" s="12">
        <f t="shared" si="2"/>
        <v>2.7249710648148146E-3</v>
      </c>
      <c r="U10" s="13">
        <f t="shared" si="3"/>
        <v>15.29</v>
      </c>
      <c r="V10" s="11" t="s">
        <v>8</v>
      </c>
      <c r="W10" s="39" t="str">
        <f t="shared" si="4"/>
        <v>http://alb-nagold-enz-cup.de/wildbad/2015/mariuskappler</v>
      </c>
      <c r="X10" s="11">
        <v>67</v>
      </c>
      <c r="Y10" s="11" t="s">
        <v>5</v>
      </c>
      <c r="Z10" s="11" t="s">
        <v>63</v>
      </c>
    </row>
    <row r="11" spans="1:26" s="8" customFormat="1" ht="11.25" x14ac:dyDescent="0.2">
      <c r="A11" s="14">
        <v>30</v>
      </c>
      <c r="B11" s="14">
        <v>1.6</v>
      </c>
      <c r="C11" s="25">
        <v>10</v>
      </c>
      <c r="D11" s="14">
        <v>8</v>
      </c>
      <c r="E11" s="25">
        <v>213</v>
      </c>
      <c r="F11" s="9" t="s">
        <v>342</v>
      </c>
      <c r="G11" s="9" t="s">
        <v>310</v>
      </c>
      <c r="H11" s="25">
        <v>2005</v>
      </c>
      <c r="I11" s="25">
        <f t="shared" si="0"/>
        <v>10</v>
      </c>
      <c r="J11" s="10" t="s">
        <v>533</v>
      </c>
      <c r="K11" s="11" t="s">
        <v>35</v>
      </c>
      <c r="L11" s="11" t="s">
        <v>543</v>
      </c>
      <c r="M11" s="15">
        <v>2</v>
      </c>
      <c r="N11" s="14"/>
      <c r="O11" s="14">
        <v>6</v>
      </c>
      <c r="P11" s="16">
        <v>25</v>
      </c>
      <c r="Q11" s="14">
        <v>5</v>
      </c>
      <c r="R11" s="17">
        <f t="shared" si="1"/>
        <v>385.5</v>
      </c>
      <c r="S11" s="18">
        <v>4.4618055555555557E-3</v>
      </c>
      <c r="T11" s="12">
        <f t="shared" si="2"/>
        <v>2.7886284722222223E-3</v>
      </c>
      <c r="U11" s="13">
        <f t="shared" si="3"/>
        <v>14.94</v>
      </c>
      <c r="V11" s="11" t="s">
        <v>8</v>
      </c>
      <c r="W11" s="39" t="str">
        <f t="shared" si="4"/>
        <v>http://alb-nagold-enz-cup.de/wildbad/2015/moritzgekeler</v>
      </c>
      <c r="X11" s="11">
        <v>144</v>
      </c>
      <c r="Y11" s="11" t="s">
        <v>5</v>
      </c>
      <c r="Z11" s="11" t="s">
        <v>64</v>
      </c>
    </row>
    <row r="12" spans="1:26" s="8" customFormat="1" ht="11.25" x14ac:dyDescent="0.2">
      <c r="A12" s="14">
        <v>31</v>
      </c>
      <c r="B12" s="14">
        <v>1.6</v>
      </c>
      <c r="C12" s="25">
        <v>11</v>
      </c>
      <c r="D12" s="14">
        <v>9</v>
      </c>
      <c r="E12" s="25">
        <v>217</v>
      </c>
      <c r="F12" s="9" t="s">
        <v>344</v>
      </c>
      <c r="G12" s="9" t="s">
        <v>343</v>
      </c>
      <c r="H12" s="25">
        <v>2006</v>
      </c>
      <c r="I12" s="25">
        <f t="shared" si="0"/>
        <v>9</v>
      </c>
      <c r="J12" s="10" t="s">
        <v>533</v>
      </c>
      <c r="K12" s="11" t="s">
        <v>7</v>
      </c>
      <c r="L12" s="11" t="s">
        <v>28</v>
      </c>
      <c r="M12" s="15">
        <v>1</v>
      </c>
      <c r="N12" s="14"/>
      <c r="O12" s="14">
        <v>6</v>
      </c>
      <c r="P12" s="16">
        <v>30</v>
      </c>
      <c r="Q12" s="14">
        <v>8</v>
      </c>
      <c r="R12" s="17">
        <f t="shared" si="1"/>
        <v>390.8</v>
      </c>
      <c r="S12" s="18">
        <v>4.5231481481481485E-3</v>
      </c>
      <c r="T12" s="12">
        <f t="shared" si="2"/>
        <v>2.8269675925925927E-3</v>
      </c>
      <c r="U12" s="13">
        <f t="shared" si="3"/>
        <v>14.74</v>
      </c>
      <c r="V12" s="11" t="s">
        <v>65</v>
      </c>
      <c r="W12" s="39" t="str">
        <f t="shared" si="4"/>
        <v>http://alb-nagold-enz-cup.de/wildbad/2015/byronspringer</v>
      </c>
      <c r="X12" s="11">
        <v>142</v>
      </c>
      <c r="Y12" s="11" t="s">
        <v>5</v>
      </c>
      <c r="Z12" s="11" t="s">
        <v>66</v>
      </c>
    </row>
    <row r="13" spans="1:26" s="8" customFormat="1" ht="11.25" x14ac:dyDescent="0.2">
      <c r="A13" s="8">
        <v>32</v>
      </c>
      <c r="B13" s="8">
        <v>1.6</v>
      </c>
      <c r="C13" s="26">
        <v>12</v>
      </c>
      <c r="D13" s="8">
        <v>3</v>
      </c>
      <c r="E13" s="26">
        <v>223</v>
      </c>
      <c r="F13" s="3" t="s">
        <v>320</v>
      </c>
      <c r="G13" s="3" t="s">
        <v>319</v>
      </c>
      <c r="H13" s="26">
        <v>2004</v>
      </c>
      <c r="I13" s="26">
        <f t="shared" si="0"/>
        <v>11</v>
      </c>
      <c r="J13" s="4" t="s">
        <v>534</v>
      </c>
      <c r="K13" s="5" t="s">
        <v>3</v>
      </c>
      <c r="L13" s="5" t="s">
        <v>537</v>
      </c>
      <c r="M13" s="19">
        <v>2</v>
      </c>
      <c r="O13" s="8">
        <v>6</v>
      </c>
      <c r="P13" s="20">
        <v>33</v>
      </c>
      <c r="Q13" s="8">
        <v>7</v>
      </c>
      <c r="R13" s="21">
        <f t="shared" si="1"/>
        <v>393.7</v>
      </c>
      <c r="S13" s="22">
        <v>4.5567129629629629E-3</v>
      </c>
      <c r="T13" s="6">
        <f t="shared" si="2"/>
        <v>2.8479456018518515E-3</v>
      </c>
      <c r="U13" s="7">
        <f t="shared" si="3"/>
        <v>14.63</v>
      </c>
      <c r="V13" s="5" t="s">
        <v>8</v>
      </c>
      <c r="W13" s="39" t="str">
        <f t="shared" si="4"/>
        <v>http://alb-nagold-enz-cup.de/wildbad/2015/leonizeimet</v>
      </c>
      <c r="X13" s="5">
        <v>122</v>
      </c>
      <c r="Y13" s="5" t="s">
        <v>5</v>
      </c>
      <c r="Z13" s="5" t="s">
        <v>45</v>
      </c>
    </row>
    <row r="14" spans="1:26" s="8" customFormat="1" ht="11.25" x14ac:dyDescent="0.2">
      <c r="A14" s="8">
        <v>33</v>
      </c>
      <c r="B14" s="8">
        <v>1.6</v>
      </c>
      <c r="C14" s="26">
        <v>13</v>
      </c>
      <c r="D14" s="8">
        <v>4</v>
      </c>
      <c r="E14" s="26">
        <v>206</v>
      </c>
      <c r="F14" s="3" t="s">
        <v>283</v>
      </c>
      <c r="G14" s="3" t="s">
        <v>321</v>
      </c>
      <c r="H14" s="26">
        <v>2000</v>
      </c>
      <c r="I14" s="26">
        <f t="shared" si="0"/>
        <v>15</v>
      </c>
      <c r="J14" s="4" t="s">
        <v>534</v>
      </c>
      <c r="K14" s="5" t="s">
        <v>18</v>
      </c>
      <c r="L14" s="5" t="s">
        <v>46</v>
      </c>
      <c r="M14" s="19">
        <v>1</v>
      </c>
      <c r="O14" s="8">
        <v>6</v>
      </c>
      <c r="P14" s="20">
        <v>35</v>
      </c>
      <c r="Q14" s="8">
        <v>9</v>
      </c>
      <c r="R14" s="21">
        <f t="shared" si="1"/>
        <v>395.9</v>
      </c>
      <c r="S14" s="22">
        <v>4.5821759259259262E-3</v>
      </c>
      <c r="T14" s="6">
        <f t="shared" si="2"/>
        <v>2.8638599537037035E-3</v>
      </c>
      <c r="U14" s="7">
        <f t="shared" si="3"/>
        <v>14.55</v>
      </c>
      <c r="V14" s="5" t="s">
        <v>8</v>
      </c>
      <c r="W14" s="39" t="str">
        <f t="shared" si="4"/>
        <v>http://alb-nagold-enz-cup.de/wildbad/2015/janaalbrecht</v>
      </c>
      <c r="X14" s="5">
        <v>130</v>
      </c>
      <c r="Y14" s="5" t="s">
        <v>5</v>
      </c>
      <c r="Z14" s="5" t="s">
        <v>47</v>
      </c>
    </row>
    <row r="15" spans="1:26" s="8" customFormat="1" ht="11.25" x14ac:dyDescent="0.2">
      <c r="A15" s="14">
        <v>34</v>
      </c>
      <c r="B15" s="14">
        <v>1.6</v>
      </c>
      <c r="C15" s="25">
        <v>14</v>
      </c>
      <c r="D15" s="14">
        <v>10</v>
      </c>
      <c r="E15" s="25">
        <v>205</v>
      </c>
      <c r="F15" s="9" t="s">
        <v>345</v>
      </c>
      <c r="G15" s="9" t="s">
        <v>288</v>
      </c>
      <c r="H15" s="25">
        <v>2003</v>
      </c>
      <c r="I15" s="25">
        <f t="shared" si="0"/>
        <v>12</v>
      </c>
      <c r="J15" s="10" t="s">
        <v>533</v>
      </c>
      <c r="K15" s="11" t="s">
        <v>27</v>
      </c>
      <c r="L15" s="11" t="s">
        <v>541</v>
      </c>
      <c r="M15" s="15">
        <v>3</v>
      </c>
      <c r="N15" s="14"/>
      <c r="O15" s="14">
        <v>6</v>
      </c>
      <c r="P15" s="16">
        <v>50</v>
      </c>
      <c r="Q15" s="14">
        <v>4</v>
      </c>
      <c r="R15" s="17">
        <f t="shared" si="1"/>
        <v>410.4</v>
      </c>
      <c r="S15" s="18">
        <v>4.7499999999999999E-3</v>
      </c>
      <c r="T15" s="12">
        <f t="shared" si="2"/>
        <v>2.9687499999999996E-3</v>
      </c>
      <c r="U15" s="13">
        <f t="shared" si="3"/>
        <v>14.04</v>
      </c>
      <c r="V15" s="11" t="s">
        <v>67</v>
      </c>
      <c r="W15" s="39" t="str">
        <f t="shared" si="4"/>
        <v>http://alb-nagold-enz-cup.de/wildbad/2015/jannikmoll</v>
      </c>
      <c r="X15" s="11">
        <v>43</v>
      </c>
      <c r="Y15" s="11" t="s">
        <v>5</v>
      </c>
      <c r="Z15" s="11" t="s">
        <v>68</v>
      </c>
    </row>
    <row r="16" spans="1:26" s="8" customFormat="1" ht="11.25" x14ac:dyDescent="0.2">
      <c r="A16" s="8">
        <v>35</v>
      </c>
      <c r="B16" s="8">
        <v>1.6</v>
      </c>
      <c r="C16" s="26">
        <v>15</v>
      </c>
      <c r="D16" s="8">
        <v>5</v>
      </c>
      <c r="E16" s="26">
        <v>209</v>
      </c>
      <c r="F16" s="3" t="s">
        <v>323</v>
      </c>
      <c r="G16" s="3" t="s">
        <v>322</v>
      </c>
      <c r="H16" s="26">
        <v>2003</v>
      </c>
      <c r="I16" s="26">
        <f t="shared" si="0"/>
        <v>12</v>
      </c>
      <c r="J16" s="4" t="s">
        <v>534</v>
      </c>
      <c r="K16" s="5" t="s">
        <v>18</v>
      </c>
      <c r="L16" s="5" t="s">
        <v>538</v>
      </c>
      <c r="M16" s="19">
        <v>1</v>
      </c>
      <c r="O16" s="8">
        <v>6</v>
      </c>
      <c r="P16" s="20">
        <v>55</v>
      </c>
      <c r="Q16" s="8">
        <v>2</v>
      </c>
      <c r="R16" s="21">
        <f t="shared" si="1"/>
        <v>415.2</v>
      </c>
      <c r="S16" s="22">
        <v>4.8055555555555551E-3</v>
      </c>
      <c r="T16" s="6">
        <f t="shared" si="2"/>
        <v>3.0034722222222216E-3</v>
      </c>
      <c r="U16" s="7">
        <f t="shared" si="3"/>
        <v>13.87</v>
      </c>
      <c r="V16" s="5" t="s">
        <v>8</v>
      </c>
      <c r="W16" s="39" t="str">
        <f t="shared" si="4"/>
        <v>http://alb-nagold-enz-cup.de/wildbad/2015/maradast</v>
      </c>
      <c r="X16" s="5">
        <v>132</v>
      </c>
      <c r="Y16" s="5" t="s">
        <v>5</v>
      </c>
      <c r="Z16" s="5" t="s">
        <v>48</v>
      </c>
    </row>
    <row r="17" spans="1:26" s="8" customFormat="1" ht="11.25" x14ac:dyDescent="0.2">
      <c r="A17" s="8">
        <v>36</v>
      </c>
      <c r="B17" s="8">
        <v>1.6</v>
      </c>
      <c r="C17" s="26">
        <v>16</v>
      </c>
      <c r="D17" s="8">
        <v>6</v>
      </c>
      <c r="E17" s="26">
        <v>229</v>
      </c>
      <c r="F17" s="3" t="s">
        <v>325</v>
      </c>
      <c r="G17" s="3" t="s">
        <v>324</v>
      </c>
      <c r="H17" s="26">
        <v>2005</v>
      </c>
      <c r="I17" s="26">
        <f t="shared" si="0"/>
        <v>10</v>
      </c>
      <c r="J17" s="4" t="s">
        <v>534</v>
      </c>
      <c r="K17" s="5" t="s">
        <v>21</v>
      </c>
      <c r="L17" s="5" t="s">
        <v>539</v>
      </c>
      <c r="M17" s="19">
        <v>1</v>
      </c>
      <c r="O17" s="8">
        <v>7</v>
      </c>
      <c r="P17" s="20">
        <v>32</v>
      </c>
      <c r="Q17" s="8">
        <v>2</v>
      </c>
      <c r="R17" s="21">
        <f t="shared" si="1"/>
        <v>452.2</v>
      </c>
      <c r="S17" s="22">
        <v>5.2337962962962963E-3</v>
      </c>
      <c r="T17" s="6">
        <f t="shared" si="2"/>
        <v>3.2711226851851851E-3</v>
      </c>
      <c r="U17" s="7">
        <f t="shared" si="3"/>
        <v>12.74</v>
      </c>
      <c r="V17" s="5"/>
      <c r="W17" s="39" t="str">
        <f t="shared" si="4"/>
        <v>http://alb-nagold-enz-cup.de/wildbad/2015/linawenz</v>
      </c>
      <c r="X17" s="5"/>
      <c r="Y17" s="5" t="s">
        <v>5</v>
      </c>
      <c r="Z17" s="5" t="s">
        <v>49</v>
      </c>
    </row>
    <row r="18" spans="1:26" s="8" customFormat="1" ht="11.25" x14ac:dyDescent="0.2">
      <c r="A18" s="8">
        <v>37</v>
      </c>
      <c r="B18" s="8">
        <v>1.6</v>
      </c>
      <c r="C18" s="26">
        <v>17</v>
      </c>
      <c r="D18" s="8">
        <v>7</v>
      </c>
      <c r="E18" s="26">
        <v>214</v>
      </c>
      <c r="F18" s="3" t="s">
        <v>323</v>
      </c>
      <c r="G18" s="3" t="s">
        <v>326</v>
      </c>
      <c r="H18" s="26">
        <v>2005</v>
      </c>
      <c r="I18" s="26">
        <f t="shared" si="0"/>
        <v>10</v>
      </c>
      <c r="J18" s="4" t="s">
        <v>534</v>
      </c>
      <c r="K18" s="5" t="s">
        <v>7</v>
      </c>
      <c r="L18" s="5" t="s">
        <v>539</v>
      </c>
      <c r="M18" s="19">
        <v>2</v>
      </c>
      <c r="O18" s="8">
        <v>7</v>
      </c>
      <c r="P18" s="20">
        <v>37</v>
      </c>
      <c r="Q18" s="8">
        <v>0</v>
      </c>
      <c r="R18" s="21">
        <f t="shared" si="1"/>
        <v>457</v>
      </c>
      <c r="S18" s="22">
        <v>5.2893518518518515E-3</v>
      </c>
      <c r="T18" s="6">
        <f t="shared" si="2"/>
        <v>3.3058449074074071E-3</v>
      </c>
      <c r="U18" s="7">
        <f t="shared" si="3"/>
        <v>12.6</v>
      </c>
      <c r="V18" s="5" t="s">
        <v>8</v>
      </c>
      <c r="W18" s="39" t="str">
        <f t="shared" si="4"/>
        <v>http://alb-nagold-enz-cup.de/wildbad/2015/marakappler</v>
      </c>
      <c r="X18" s="5">
        <v>66</v>
      </c>
      <c r="Y18" s="5" t="s">
        <v>5</v>
      </c>
      <c r="Z18" s="5" t="s">
        <v>50</v>
      </c>
    </row>
    <row r="19" spans="1:26" s="8" customFormat="1" ht="11.25" x14ac:dyDescent="0.2">
      <c r="A19" s="8">
        <v>38</v>
      </c>
      <c r="B19" s="8">
        <v>1.6</v>
      </c>
      <c r="C19" s="26">
        <v>18</v>
      </c>
      <c r="D19" s="8">
        <v>8</v>
      </c>
      <c r="E19" s="26">
        <v>218</v>
      </c>
      <c r="F19" s="3" t="s">
        <v>327</v>
      </c>
      <c r="G19" s="3" t="s">
        <v>300</v>
      </c>
      <c r="H19" s="26">
        <v>2004</v>
      </c>
      <c r="I19" s="26">
        <f t="shared" si="0"/>
        <v>11</v>
      </c>
      <c r="J19" s="4" t="s">
        <v>534</v>
      </c>
      <c r="K19" s="5" t="s">
        <v>7</v>
      </c>
      <c r="L19" s="5" t="s">
        <v>537</v>
      </c>
      <c r="M19" s="19">
        <v>3</v>
      </c>
      <c r="O19" s="8">
        <v>7</v>
      </c>
      <c r="P19" s="20">
        <v>51</v>
      </c>
      <c r="Q19" s="8">
        <v>3</v>
      </c>
      <c r="R19" s="21">
        <f t="shared" si="1"/>
        <v>471.3</v>
      </c>
      <c r="S19" s="22">
        <v>5.4548611111111117E-3</v>
      </c>
      <c r="T19" s="6">
        <f t="shared" si="2"/>
        <v>3.4092881944444448E-3</v>
      </c>
      <c r="U19" s="7">
        <f t="shared" si="3"/>
        <v>12.22</v>
      </c>
      <c r="V19" s="5" t="s">
        <v>8</v>
      </c>
      <c r="W19" s="39" t="str">
        <f t="shared" si="4"/>
        <v>http://alb-nagold-enz-cup.de/wildbad/2015/lauratubach</v>
      </c>
      <c r="X19" s="5">
        <v>58</v>
      </c>
      <c r="Y19" s="5" t="s">
        <v>5</v>
      </c>
      <c r="Z19" s="5" t="s">
        <v>51</v>
      </c>
    </row>
    <row r="20" spans="1:26" s="8" customFormat="1" ht="11.25" x14ac:dyDescent="0.2">
      <c r="A20" s="14">
        <v>39</v>
      </c>
      <c r="B20" s="14">
        <v>1.6</v>
      </c>
      <c r="C20" s="25">
        <v>19</v>
      </c>
      <c r="D20" s="14">
        <v>11</v>
      </c>
      <c r="E20" s="25">
        <v>212</v>
      </c>
      <c r="F20" s="9" t="s">
        <v>347</v>
      </c>
      <c r="G20" s="9" t="s">
        <v>346</v>
      </c>
      <c r="H20" s="25">
        <v>2003</v>
      </c>
      <c r="I20" s="25">
        <f t="shared" si="0"/>
        <v>12</v>
      </c>
      <c r="J20" s="10" t="s">
        <v>533</v>
      </c>
      <c r="K20" s="11" t="s">
        <v>18</v>
      </c>
      <c r="L20" s="11" t="s">
        <v>541</v>
      </c>
      <c r="M20" s="15">
        <v>4</v>
      </c>
      <c r="N20" s="14"/>
      <c r="O20" s="14">
        <v>7</v>
      </c>
      <c r="P20" s="16">
        <v>52</v>
      </c>
      <c r="Q20" s="14">
        <v>1</v>
      </c>
      <c r="R20" s="17">
        <f t="shared" si="1"/>
        <v>472.1</v>
      </c>
      <c r="S20" s="18">
        <v>5.4641203703703701E-3</v>
      </c>
      <c r="T20" s="12">
        <f t="shared" si="2"/>
        <v>3.4150752314814812E-3</v>
      </c>
      <c r="U20" s="13">
        <f t="shared" si="3"/>
        <v>12.2</v>
      </c>
      <c r="V20" s="11" t="s">
        <v>8</v>
      </c>
      <c r="W20" s="39" t="str">
        <f t="shared" si="4"/>
        <v>http://alb-nagold-enz-cup.de/wildbad/2015/robinkriessler</v>
      </c>
      <c r="X20" s="11">
        <v>23</v>
      </c>
      <c r="Y20" s="11" t="s">
        <v>5</v>
      </c>
      <c r="Z20" s="11" t="s">
        <v>69</v>
      </c>
    </row>
    <row r="21" spans="1:26" s="8" customFormat="1" ht="11.25" x14ac:dyDescent="0.2">
      <c r="A21" s="8">
        <v>40</v>
      </c>
      <c r="B21" s="8">
        <v>1.6</v>
      </c>
      <c r="C21" s="26">
        <v>20</v>
      </c>
      <c r="D21" s="8">
        <v>9</v>
      </c>
      <c r="E21" s="26">
        <v>221</v>
      </c>
      <c r="F21" s="3" t="s">
        <v>329</v>
      </c>
      <c r="G21" s="3" t="s">
        <v>328</v>
      </c>
      <c r="H21" s="26">
        <v>2005</v>
      </c>
      <c r="I21" s="26">
        <f t="shared" si="0"/>
        <v>10</v>
      </c>
      <c r="J21" s="4" t="s">
        <v>534</v>
      </c>
      <c r="K21" s="5" t="s">
        <v>3</v>
      </c>
      <c r="L21" s="5" t="s">
        <v>539</v>
      </c>
      <c r="M21" s="19">
        <v>3</v>
      </c>
      <c r="O21" s="8">
        <v>8</v>
      </c>
      <c r="P21" s="20">
        <v>3</v>
      </c>
      <c r="Q21" s="8">
        <v>4</v>
      </c>
      <c r="R21" s="21">
        <f t="shared" si="1"/>
        <v>483.4</v>
      </c>
      <c r="S21" s="22">
        <v>5.5949074074074069E-3</v>
      </c>
      <c r="T21" s="6">
        <f t="shared" si="2"/>
        <v>3.4968171296296292E-3</v>
      </c>
      <c r="U21" s="7">
        <f t="shared" si="3"/>
        <v>11.92</v>
      </c>
      <c r="V21" s="5" t="s">
        <v>8</v>
      </c>
      <c r="W21" s="39" t="str">
        <f t="shared" si="4"/>
        <v>http://alb-nagold-enz-cup.de/wildbad/2015/leukiakoecher</v>
      </c>
      <c r="X21" s="5">
        <v>116</v>
      </c>
      <c r="Y21" s="5" t="s">
        <v>5</v>
      </c>
      <c r="Z21" s="5" t="s">
        <v>52</v>
      </c>
    </row>
    <row r="22" spans="1:26" s="8" customFormat="1" ht="11.25" x14ac:dyDescent="0.2">
      <c r="A22" s="8">
        <v>41</v>
      </c>
      <c r="B22" s="8">
        <v>1.6</v>
      </c>
      <c r="C22" s="26">
        <v>21</v>
      </c>
      <c r="D22" s="8">
        <v>10</v>
      </c>
      <c r="E22" s="26">
        <v>227</v>
      </c>
      <c r="F22" s="3" t="s">
        <v>331</v>
      </c>
      <c r="G22" s="3" t="s">
        <v>330</v>
      </c>
      <c r="H22" s="26">
        <v>2002</v>
      </c>
      <c r="I22" s="26">
        <f t="shared" si="0"/>
        <v>13</v>
      </c>
      <c r="J22" s="4" t="s">
        <v>534</v>
      </c>
      <c r="K22" s="5" t="s">
        <v>21</v>
      </c>
      <c r="L22" s="5" t="s">
        <v>540</v>
      </c>
      <c r="M22" s="19">
        <v>1</v>
      </c>
      <c r="O22" s="8">
        <v>8</v>
      </c>
      <c r="P22" s="20">
        <v>13</v>
      </c>
      <c r="Q22" s="8">
        <v>3</v>
      </c>
      <c r="R22" s="21">
        <f t="shared" si="1"/>
        <v>493.3</v>
      </c>
      <c r="S22" s="22">
        <v>5.7094907407407415E-3</v>
      </c>
      <c r="T22" s="6">
        <f t="shared" si="2"/>
        <v>3.5684317129629634E-3</v>
      </c>
      <c r="U22" s="7">
        <f t="shared" si="3"/>
        <v>11.68</v>
      </c>
      <c r="V22" s="5"/>
      <c r="W22" s="39" t="str">
        <f t="shared" si="4"/>
        <v>http://alb-nagold-enz-cup.de/wildbad/2015/sophialamparth</v>
      </c>
      <c r="X22" s="5"/>
      <c r="Y22" s="5" t="s">
        <v>5</v>
      </c>
      <c r="Z22" s="5" t="s">
        <v>53</v>
      </c>
    </row>
    <row r="23" spans="1:26" s="8" customFormat="1" ht="11.25" x14ac:dyDescent="0.2">
      <c r="A23" s="8">
        <v>42</v>
      </c>
      <c r="B23" s="8">
        <v>1.6</v>
      </c>
      <c r="C23" s="26">
        <v>22</v>
      </c>
      <c r="D23" s="8">
        <v>11</v>
      </c>
      <c r="E23" s="26">
        <v>226</v>
      </c>
      <c r="F23" s="3" t="s">
        <v>333</v>
      </c>
      <c r="G23" s="3" t="s">
        <v>332</v>
      </c>
      <c r="H23" s="26">
        <v>2003</v>
      </c>
      <c r="I23" s="26">
        <f t="shared" si="0"/>
        <v>12</v>
      </c>
      <c r="J23" s="4" t="s">
        <v>534</v>
      </c>
      <c r="K23" s="5" t="s">
        <v>21</v>
      </c>
      <c r="L23" s="5" t="s">
        <v>538</v>
      </c>
      <c r="M23" s="19">
        <v>2</v>
      </c>
      <c r="O23" s="8">
        <v>8</v>
      </c>
      <c r="P23" s="20">
        <v>15</v>
      </c>
      <c r="Q23" s="8">
        <v>9</v>
      </c>
      <c r="R23" s="21">
        <f t="shared" si="1"/>
        <v>495.9</v>
      </c>
      <c r="S23" s="22">
        <v>5.7395833333333335E-3</v>
      </c>
      <c r="T23" s="6">
        <f t="shared" si="2"/>
        <v>3.5872395833333333E-3</v>
      </c>
      <c r="U23" s="7">
        <f t="shared" si="3"/>
        <v>11.62</v>
      </c>
      <c r="V23" s="5"/>
      <c r="W23" s="39" t="str">
        <f t="shared" si="4"/>
        <v>http://alb-nagold-enz-cup.de/wildbad/2015/neledavid</v>
      </c>
      <c r="X23" s="5"/>
      <c r="Y23" s="5" t="s">
        <v>5</v>
      </c>
      <c r="Z23" s="5" t="s">
        <v>54</v>
      </c>
    </row>
    <row r="24" spans="1:26" x14ac:dyDescent="0.25">
      <c r="W24" s="39"/>
    </row>
    <row r="25" spans="1:26" x14ac:dyDescent="0.25">
      <c r="W25" s="39"/>
    </row>
    <row r="26" spans="1:26" x14ac:dyDescent="0.25">
      <c r="W26" s="39"/>
    </row>
    <row r="27" spans="1:26" x14ac:dyDescent="0.25">
      <c r="W27" s="39"/>
    </row>
    <row r="28" spans="1:26" x14ac:dyDescent="0.25">
      <c r="W28" s="39"/>
    </row>
    <row r="29" spans="1:26" x14ac:dyDescent="0.25">
      <c r="W29" s="39"/>
    </row>
    <row r="30" spans="1:26" x14ac:dyDescent="0.25">
      <c r="W30" s="39"/>
    </row>
    <row r="31" spans="1:26" x14ac:dyDescent="0.25">
      <c r="W31" s="39"/>
    </row>
    <row r="32" spans="1:26" x14ac:dyDescent="0.25">
      <c r="W32" s="39"/>
    </row>
    <row r="33" spans="23:23" x14ac:dyDescent="0.25">
      <c r="W33" s="39"/>
    </row>
    <row r="34" spans="23:23" x14ac:dyDescent="0.25">
      <c r="W34" s="39"/>
    </row>
    <row r="35" spans="23:23" x14ac:dyDescent="0.25">
      <c r="W35" s="39"/>
    </row>
    <row r="36" spans="23:23" x14ac:dyDescent="0.25">
      <c r="W36" s="39"/>
    </row>
    <row r="37" spans="23:23" x14ac:dyDescent="0.25">
      <c r="W37" s="39"/>
    </row>
    <row r="38" spans="23:23" x14ac:dyDescent="0.25">
      <c r="W38" s="39"/>
    </row>
    <row r="39" spans="23:23" x14ac:dyDescent="0.25">
      <c r="W39" s="39"/>
    </row>
    <row r="40" spans="23:23" x14ac:dyDescent="0.25">
      <c r="W40" s="39"/>
    </row>
    <row r="41" spans="23:23" x14ac:dyDescent="0.25">
      <c r="W41" s="39"/>
    </row>
    <row r="42" spans="23:23" x14ac:dyDescent="0.25">
      <c r="W42" s="39"/>
    </row>
    <row r="43" spans="23:23" x14ac:dyDescent="0.25">
      <c r="W43" s="39"/>
    </row>
    <row r="44" spans="23:23" x14ac:dyDescent="0.25">
      <c r="W44" s="39"/>
    </row>
    <row r="45" spans="23:23" x14ac:dyDescent="0.25">
      <c r="W45" s="39"/>
    </row>
    <row r="46" spans="23:23" x14ac:dyDescent="0.25">
      <c r="W46" s="39"/>
    </row>
    <row r="47" spans="23:23" x14ac:dyDescent="0.25">
      <c r="W47" s="39"/>
    </row>
    <row r="48" spans="23:23" x14ac:dyDescent="0.25">
      <c r="W48" s="39"/>
    </row>
    <row r="49" spans="23:23" x14ac:dyDescent="0.25">
      <c r="W49" s="39"/>
    </row>
    <row r="50" spans="23:23" x14ac:dyDescent="0.25">
      <c r="W50" s="39"/>
    </row>
    <row r="51" spans="23:23" x14ac:dyDescent="0.25">
      <c r="W51" s="39"/>
    </row>
    <row r="52" spans="23:23" x14ac:dyDescent="0.25">
      <c r="W52" s="39"/>
    </row>
    <row r="53" spans="23:23" x14ac:dyDescent="0.25">
      <c r="W53" s="39"/>
    </row>
    <row r="54" spans="23:23" x14ac:dyDescent="0.25">
      <c r="W54" s="39"/>
    </row>
    <row r="55" spans="23:23" x14ac:dyDescent="0.25">
      <c r="W55" s="39"/>
    </row>
    <row r="56" spans="23:23" x14ac:dyDescent="0.25">
      <c r="W56" s="39"/>
    </row>
    <row r="57" spans="23:23" x14ac:dyDescent="0.25">
      <c r="W57" s="39"/>
    </row>
    <row r="58" spans="23:23" x14ac:dyDescent="0.25">
      <c r="W58" s="39"/>
    </row>
    <row r="59" spans="23:23" x14ac:dyDescent="0.25">
      <c r="W59" s="39"/>
    </row>
    <row r="60" spans="23:23" x14ac:dyDescent="0.25">
      <c r="W60" s="39"/>
    </row>
    <row r="61" spans="23:23" x14ac:dyDescent="0.25">
      <c r="W61" s="39"/>
    </row>
    <row r="62" spans="23:23" x14ac:dyDescent="0.25">
      <c r="W62" s="39"/>
    </row>
    <row r="63" spans="23:23" x14ac:dyDescent="0.25">
      <c r="W63" s="39"/>
    </row>
    <row r="64" spans="23:23" x14ac:dyDescent="0.25">
      <c r="W64" s="39"/>
    </row>
    <row r="65" spans="23:23" x14ac:dyDescent="0.25">
      <c r="W65" s="39"/>
    </row>
    <row r="66" spans="23:23" x14ac:dyDescent="0.25">
      <c r="W66" s="39"/>
    </row>
    <row r="67" spans="23:23" x14ac:dyDescent="0.25">
      <c r="W67" s="39"/>
    </row>
    <row r="68" spans="23:23" x14ac:dyDescent="0.25">
      <c r="W68" s="39"/>
    </row>
    <row r="69" spans="23:23" x14ac:dyDescent="0.25">
      <c r="W69" s="39"/>
    </row>
    <row r="70" spans="23:23" x14ac:dyDescent="0.25">
      <c r="W70" s="39"/>
    </row>
    <row r="71" spans="23:23" x14ac:dyDescent="0.25">
      <c r="W71" s="39"/>
    </row>
    <row r="72" spans="23:23" x14ac:dyDescent="0.25">
      <c r="W72" s="39"/>
    </row>
    <row r="73" spans="23:23" x14ac:dyDescent="0.25">
      <c r="W73" s="39"/>
    </row>
    <row r="74" spans="23:23" x14ac:dyDescent="0.25">
      <c r="W74" s="39"/>
    </row>
    <row r="75" spans="23:23" x14ac:dyDescent="0.25">
      <c r="W75" s="39"/>
    </row>
    <row r="76" spans="23:23" x14ac:dyDescent="0.25">
      <c r="W76" s="39"/>
    </row>
    <row r="77" spans="23:23" x14ac:dyDescent="0.25">
      <c r="W77" s="39"/>
    </row>
    <row r="78" spans="23:23" x14ac:dyDescent="0.25">
      <c r="W78" s="39"/>
    </row>
    <row r="79" spans="23:23" x14ac:dyDescent="0.25">
      <c r="W79" s="39"/>
    </row>
    <row r="80" spans="23:23" x14ac:dyDescent="0.25">
      <c r="W80" s="39"/>
    </row>
    <row r="81" spans="23:23" x14ac:dyDescent="0.25">
      <c r="W81" s="39"/>
    </row>
    <row r="82" spans="23:23" x14ac:dyDescent="0.25">
      <c r="W82" s="39"/>
    </row>
    <row r="83" spans="23:23" x14ac:dyDescent="0.25">
      <c r="W83" s="39"/>
    </row>
    <row r="84" spans="23:23" x14ac:dyDescent="0.25">
      <c r="W84" s="39"/>
    </row>
    <row r="85" spans="23:23" x14ac:dyDescent="0.25">
      <c r="W85" s="39"/>
    </row>
    <row r="86" spans="23:23" x14ac:dyDescent="0.25">
      <c r="W86" s="39"/>
    </row>
    <row r="87" spans="23:23" x14ac:dyDescent="0.25">
      <c r="W87" s="39"/>
    </row>
    <row r="88" spans="23:23" x14ac:dyDescent="0.25">
      <c r="W88" s="39"/>
    </row>
    <row r="89" spans="23:23" x14ac:dyDescent="0.25">
      <c r="W89" s="39"/>
    </row>
    <row r="90" spans="23:23" x14ac:dyDescent="0.25">
      <c r="W90" s="39"/>
    </row>
    <row r="91" spans="23:23" x14ac:dyDescent="0.25">
      <c r="W91" s="39"/>
    </row>
    <row r="92" spans="23:23" x14ac:dyDescent="0.25">
      <c r="W92" s="39"/>
    </row>
    <row r="93" spans="23:23" x14ac:dyDescent="0.25">
      <c r="W93" s="39"/>
    </row>
    <row r="94" spans="23:23" x14ac:dyDescent="0.25">
      <c r="W94" s="39"/>
    </row>
    <row r="95" spans="23:23" x14ac:dyDescent="0.25">
      <c r="W95" s="39"/>
    </row>
    <row r="96" spans="23:23" x14ac:dyDescent="0.25">
      <c r="W96" s="39"/>
    </row>
    <row r="97" spans="23:23" x14ac:dyDescent="0.25">
      <c r="W97" s="39"/>
    </row>
    <row r="98" spans="23:23" x14ac:dyDescent="0.25">
      <c r="W98" s="39"/>
    </row>
    <row r="99" spans="23:23" x14ac:dyDescent="0.25">
      <c r="W99" s="39"/>
    </row>
    <row r="100" spans="23:23" x14ac:dyDescent="0.25">
      <c r="W100" s="39"/>
    </row>
    <row r="101" spans="23:23" x14ac:dyDescent="0.25">
      <c r="W101" s="39"/>
    </row>
    <row r="102" spans="23:23" x14ac:dyDescent="0.25">
      <c r="W102" s="39"/>
    </row>
    <row r="103" spans="23:23" x14ac:dyDescent="0.25">
      <c r="W103" s="39"/>
    </row>
    <row r="104" spans="23:23" x14ac:dyDescent="0.25">
      <c r="W104" s="39"/>
    </row>
    <row r="105" spans="23:23" x14ac:dyDescent="0.25">
      <c r="W105" s="39"/>
    </row>
    <row r="106" spans="23:23" x14ac:dyDescent="0.25">
      <c r="W106" s="39"/>
    </row>
    <row r="107" spans="23:23" x14ac:dyDescent="0.25">
      <c r="W107" s="39"/>
    </row>
    <row r="108" spans="23:23" x14ac:dyDescent="0.25">
      <c r="W108" s="39"/>
    </row>
    <row r="109" spans="23:23" x14ac:dyDescent="0.25">
      <c r="W109" s="39"/>
    </row>
    <row r="110" spans="23:23" x14ac:dyDescent="0.25">
      <c r="W110" s="39"/>
    </row>
    <row r="111" spans="23:23" x14ac:dyDescent="0.25">
      <c r="W111" s="39"/>
    </row>
    <row r="112" spans="23:23" x14ac:dyDescent="0.25">
      <c r="W112" s="39"/>
    </row>
    <row r="113" spans="23:23" x14ac:dyDescent="0.25">
      <c r="W113" s="39"/>
    </row>
    <row r="114" spans="23:23" x14ac:dyDescent="0.25">
      <c r="W114" s="39"/>
    </row>
    <row r="115" spans="23:23" x14ac:dyDescent="0.25">
      <c r="W115" s="39"/>
    </row>
    <row r="116" spans="23:23" x14ac:dyDescent="0.25">
      <c r="W116" s="39"/>
    </row>
    <row r="117" spans="23:23" x14ac:dyDescent="0.25">
      <c r="W117" s="39"/>
    </row>
    <row r="118" spans="23:23" x14ac:dyDescent="0.25">
      <c r="W118" s="39"/>
    </row>
    <row r="119" spans="23:23" x14ac:dyDescent="0.25">
      <c r="W119" s="39"/>
    </row>
    <row r="120" spans="23:23" x14ac:dyDescent="0.25">
      <c r="W120" s="39"/>
    </row>
    <row r="121" spans="23:23" x14ac:dyDescent="0.25">
      <c r="W121" s="39"/>
    </row>
    <row r="122" spans="23:23" x14ac:dyDescent="0.25">
      <c r="W122" s="39"/>
    </row>
    <row r="123" spans="23:23" x14ac:dyDescent="0.25">
      <c r="W123" s="39"/>
    </row>
    <row r="124" spans="23:23" x14ac:dyDescent="0.25">
      <c r="W124" s="39"/>
    </row>
    <row r="125" spans="23:23" x14ac:dyDescent="0.25">
      <c r="W125" s="39"/>
    </row>
    <row r="126" spans="23:23" x14ac:dyDescent="0.25">
      <c r="W126" s="39"/>
    </row>
    <row r="127" spans="23:23" x14ac:dyDescent="0.25">
      <c r="W127" s="39"/>
    </row>
    <row r="128" spans="23:23" x14ac:dyDescent="0.25">
      <c r="W128" s="39"/>
    </row>
    <row r="129" spans="23:23" x14ac:dyDescent="0.25">
      <c r="W129" s="39"/>
    </row>
    <row r="130" spans="23:23" x14ac:dyDescent="0.25">
      <c r="W130" s="39"/>
    </row>
    <row r="131" spans="23:23" x14ac:dyDescent="0.25">
      <c r="W131" s="39"/>
    </row>
    <row r="132" spans="23:23" x14ac:dyDescent="0.25">
      <c r="W132" s="39"/>
    </row>
    <row r="133" spans="23:23" x14ac:dyDescent="0.25">
      <c r="W133" s="39"/>
    </row>
    <row r="134" spans="23:23" x14ac:dyDescent="0.25">
      <c r="W134" s="39"/>
    </row>
    <row r="135" spans="23:23" x14ac:dyDescent="0.25">
      <c r="W135" s="39"/>
    </row>
    <row r="136" spans="23:23" x14ac:dyDescent="0.25">
      <c r="W136" s="39"/>
    </row>
    <row r="137" spans="23:23" x14ac:dyDescent="0.25">
      <c r="W137" s="39"/>
    </row>
    <row r="138" spans="23:23" x14ac:dyDescent="0.25">
      <c r="W138" s="39"/>
    </row>
    <row r="139" spans="23:23" x14ac:dyDescent="0.25">
      <c r="W139" s="39"/>
    </row>
    <row r="140" spans="23:23" x14ac:dyDescent="0.25">
      <c r="W140" s="39"/>
    </row>
    <row r="141" spans="23:23" x14ac:dyDescent="0.25">
      <c r="W141" s="39"/>
    </row>
    <row r="142" spans="23:23" x14ac:dyDescent="0.25">
      <c r="W142" s="39"/>
    </row>
    <row r="143" spans="23:23" x14ac:dyDescent="0.25">
      <c r="W143" s="39"/>
    </row>
    <row r="144" spans="23:23" x14ac:dyDescent="0.25">
      <c r="W144" s="39"/>
    </row>
    <row r="145" spans="23:23" x14ac:dyDescent="0.25">
      <c r="W145" s="39"/>
    </row>
    <row r="146" spans="23:23" x14ac:dyDescent="0.25">
      <c r="W146" s="39"/>
    </row>
    <row r="147" spans="23:23" x14ac:dyDescent="0.25">
      <c r="W147" s="39"/>
    </row>
    <row r="148" spans="23:23" x14ac:dyDescent="0.25">
      <c r="W148" s="39"/>
    </row>
    <row r="149" spans="23:23" x14ac:dyDescent="0.25">
      <c r="W149" s="39"/>
    </row>
    <row r="150" spans="23:23" x14ac:dyDescent="0.25">
      <c r="W150" s="39"/>
    </row>
    <row r="151" spans="23:23" x14ac:dyDescent="0.25">
      <c r="W151" s="39"/>
    </row>
  </sheetData>
  <sortState ref="A2:Y23">
    <sortCondition ref="A1"/>
  </sortState>
  <pageMargins left="0.78740157499999996" right="0.78740157499999996" top="0.984251969" bottom="0.984251969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1"/>
  <sheetViews>
    <sheetView workbookViewId="0"/>
  </sheetViews>
  <sheetFormatPr baseColWidth="10" defaultColWidth="9.140625" defaultRowHeight="13.5" x14ac:dyDescent="0.25"/>
  <cols>
    <col min="1" max="1" width="4.7109375" style="27" bestFit="1" customWidth="1"/>
    <col min="2" max="2" width="3.5703125" style="27" bestFit="1" customWidth="1"/>
    <col min="3" max="4" width="4.7109375" style="27" bestFit="1" customWidth="1"/>
    <col min="5" max="5" width="5.140625" style="27" bestFit="1" customWidth="1"/>
    <col min="6" max="6" width="9.28515625" bestFit="1" customWidth="1"/>
    <col min="7" max="7" width="12.5703125" bestFit="1" customWidth="1"/>
    <col min="8" max="8" width="5" style="27" bestFit="1" customWidth="1"/>
    <col min="9" max="9" width="5" style="27" customWidth="1"/>
    <col min="10" max="10" width="6.85546875" style="1" bestFit="1" customWidth="1"/>
    <col min="11" max="11" width="22.85546875" bestFit="1" customWidth="1"/>
    <col min="12" max="12" width="12.7109375" bestFit="1" customWidth="1"/>
    <col min="13" max="13" width="11.140625" style="1" customWidth="1"/>
    <col min="14" max="14" width="4.140625" bestFit="1" customWidth="1"/>
    <col min="15" max="15" width="4.42578125" bestFit="1" customWidth="1"/>
    <col min="16" max="16" width="4.5703125" bestFit="1" customWidth="1"/>
    <col min="17" max="17" width="7.140625" bestFit="1" customWidth="1"/>
    <col min="18" max="18" width="7.85546875" bestFit="1" customWidth="1"/>
    <col min="19" max="19" width="11.28515625" bestFit="1" customWidth="1"/>
    <col min="20" max="20" width="7.28515625" bestFit="1" customWidth="1"/>
    <col min="21" max="21" width="5.5703125" bestFit="1" customWidth="1"/>
    <col min="22" max="22" width="36.85546875" bestFit="1" customWidth="1"/>
    <col min="23" max="23" width="36.85546875" style="40" customWidth="1"/>
    <col min="24" max="24" width="4" bestFit="1" customWidth="1"/>
    <col min="25" max="25" width="19.85546875" bestFit="1" customWidth="1"/>
    <col min="26" max="26" width="17.5703125" bestFit="1" customWidth="1"/>
  </cols>
  <sheetData>
    <row r="1" spans="1:26" s="2" customFormat="1" ht="22.5" x14ac:dyDescent="0.2">
      <c r="A1" s="30" t="s">
        <v>279</v>
      </c>
      <c r="B1" s="31" t="s">
        <v>70</v>
      </c>
      <c r="C1" s="32" t="s">
        <v>0</v>
      </c>
      <c r="D1" s="31" t="s">
        <v>280</v>
      </c>
      <c r="E1" s="33" t="s">
        <v>281</v>
      </c>
      <c r="F1" s="33" t="s">
        <v>517</v>
      </c>
      <c r="G1" s="33" t="s">
        <v>518</v>
      </c>
      <c r="H1" s="33" t="s">
        <v>519</v>
      </c>
      <c r="I1" s="33" t="s">
        <v>536</v>
      </c>
      <c r="J1" s="33" t="s">
        <v>520</v>
      </c>
      <c r="K1" s="33" t="s">
        <v>1</v>
      </c>
      <c r="L1" s="33" t="s">
        <v>2</v>
      </c>
      <c r="M1" s="34" t="s">
        <v>521</v>
      </c>
      <c r="N1" s="33" t="s">
        <v>522</v>
      </c>
      <c r="O1" s="33" t="s">
        <v>523</v>
      </c>
      <c r="P1" s="33" t="s">
        <v>524</v>
      </c>
      <c r="Q1" s="33" t="s">
        <v>525</v>
      </c>
      <c r="R1" s="34" t="s">
        <v>526</v>
      </c>
      <c r="S1" s="34" t="s">
        <v>527</v>
      </c>
      <c r="T1" s="33" t="s">
        <v>528</v>
      </c>
      <c r="U1" s="33" t="s">
        <v>529</v>
      </c>
      <c r="V1" s="35" t="s">
        <v>535</v>
      </c>
      <c r="W1" s="35" t="s">
        <v>547</v>
      </c>
      <c r="X1" s="36" t="s">
        <v>530</v>
      </c>
      <c r="Y1" s="37" t="s">
        <v>531</v>
      </c>
      <c r="Z1" s="38" t="s">
        <v>532</v>
      </c>
    </row>
    <row r="2" spans="1:26" s="8" customFormat="1" ht="11.25" x14ac:dyDescent="0.2">
      <c r="A2" s="14">
        <v>43</v>
      </c>
      <c r="B2" s="14">
        <v>5</v>
      </c>
      <c r="C2" s="25">
        <v>1</v>
      </c>
      <c r="D2" s="14">
        <v>1</v>
      </c>
      <c r="E2" s="25">
        <v>552</v>
      </c>
      <c r="F2" s="9" t="s">
        <v>358</v>
      </c>
      <c r="G2" s="9" t="s">
        <v>357</v>
      </c>
      <c r="H2" s="25">
        <v>1998</v>
      </c>
      <c r="I2" s="25">
        <f t="shared" ref="I2:I13" si="0">2015-H2</f>
        <v>17</v>
      </c>
      <c r="J2" s="10" t="s">
        <v>533</v>
      </c>
      <c r="K2" s="11" t="s">
        <v>80</v>
      </c>
      <c r="L2" s="11" t="s">
        <v>81</v>
      </c>
      <c r="M2" s="15">
        <v>1</v>
      </c>
      <c r="N2" s="14"/>
      <c r="O2" s="14">
        <v>19</v>
      </c>
      <c r="P2" s="16">
        <v>21</v>
      </c>
      <c r="Q2" s="14">
        <v>1</v>
      </c>
      <c r="R2" s="17">
        <f t="shared" ref="R2:R13" si="1">N2*60*60+O2*60+P2+Q2/10</f>
        <v>1161.0999999999999</v>
      </c>
      <c r="S2" s="18">
        <v>1.3438657407407408E-2</v>
      </c>
      <c r="T2" s="12">
        <f t="shared" ref="T2:T13" si="2">S2/B2</f>
        <v>2.6877314814814815E-3</v>
      </c>
      <c r="U2" s="13">
        <f t="shared" ref="U2:U13" si="3">ROUND(3600/R2*B2,2)</f>
        <v>15.5</v>
      </c>
      <c r="V2" s="11" t="s">
        <v>8</v>
      </c>
      <c r="W2" s="39" t="str">
        <f>HYPERLINK(CONCATENATE("http://alb-nagold-enz-cup.de/wildbad/2015/",Z2))</f>
        <v>http://alb-nagold-enz-cup.de/wildbad/2015/dominikorth</v>
      </c>
      <c r="X2" s="11">
        <v>90</v>
      </c>
      <c r="Y2" s="11" t="s">
        <v>92</v>
      </c>
      <c r="Z2" s="11" t="s">
        <v>82</v>
      </c>
    </row>
    <row r="3" spans="1:26" s="8" customFormat="1" ht="11.25" x14ac:dyDescent="0.2">
      <c r="A3" s="14">
        <v>44</v>
      </c>
      <c r="B3" s="14">
        <v>5</v>
      </c>
      <c r="C3" s="25">
        <v>2</v>
      </c>
      <c r="D3" s="14">
        <v>2</v>
      </c>
      <c r="E3" s="25">
        <v>577</v>
      </c>
      <c r="F3" s="9" t="s">
        <v>315</v>
      </c>
      <c r="G3" s="9" t="s">
        <v>359</v>
      </c>
      <c r="H3" s="25">
        <v>2001</v>
      </c>
      <c r="I3" s="25">
        <f t="shared" si="0"/>
        <v>14</v>
      </c>
      <c r="J3" s="10" t="s">
        <v>533</v>
      </c>
      <c r="K3" s="11" t="s">
        <v>7</v>
      </c>
      <c r="L3" s="11" t="s">
        <v>55</v>
      </c>
      <c r="M3" s="15">
        <v>1</v>
      </c>
      <c r="N3" s="14"/>
      <c r="O3" s="14">
        <v>20</v>
      </c>
      <c r="P3" s="16">
        <v>12</v>
      </c>
      <c r="Q3" s="14">
        <v>6</v>
      </c>
      <c r="R3" s="17">
        <f t="shared" si="1"/>
        <v>1212.5999999999999</v>
      </c>
      <c r="S3" s="18">
        <v>1.4034722222222224E-2</v>
      </c>
      <c r="T3" s="12">
        <f t="shared" si="2"/>
        <v>2.8069444444444448E-3</v>
      </c>
      <c r="U3" s="13">
        <f t="shared" si="3"/>
        <v>14.84</v>
      </c>
      <c r="V3" s="11" t="s">
        <v>8</v>
      </c>
      <c r="W3" s="39" t="str">
        <f t="shared" ref="W3:W13" si="4">HYPERLINK(CONCATENATE("http://alb-nagold-enz-cup.de/wildbad/2015/",Z3))</f>
        <v>http://alb-nagold-enz-cup.de/wildbad/2015/nilswaetzel</v>
      </c>
      <c r="X3" s="11">
        <v>93</v>
      </c>
      <c r="Y3" s="11" t="s">
        <v>92</v>
      </c>
      <c r="Z3" s="11" t="s">
        <v>83</v>
      </c>
    </row>
    <row r="4" spans="1:26" s="8" customFormat="1" ht="11.25" x14ac:dyDescent="0.2">
      <c r="A4" s="8">
        <v>45</v>
      </c>
      <c r="B4" s="8">
        <v>5</v>
      </c>
      <c r="C4" s="26">
        <v>3</v>
      </c>
      <c r="D4" s="8">
        <v>1</v>
      </c>
      <c r="E4" s="26">
        <v>586</v>
      </c>
      <c r="F4" s="3" t="s">
        <v>349</v>
      </c>
      <c r="G4" s="3" t="s">
        <v>348</v>
      </c>
      <c r="H4" s="26">
        <v>1999</v>
      </c>
      <c r="I4" s="26">
        <f t="shared" si="0"/>
        <v>16</v>
      </c>
      <c r="J4" s="4" t="s">
        <v>534</v>
      </c>
      <c r="K4" s="5" t="s">
        <v>71</v>
      </c>
      <c r="L4" s="5" t="s">
        <v>72</v>
      </c>
      <c r="M4" s="19">
        <v>1</v>
      </c>
      <c r="O4" s="8">
        <v>20</v>
      </c>
      <c r="P4" s="20">
        <v>26</v>
      </c>
      <c r="Q4" s="8">
        <v>4</v>
      </c>
      <c r="R4" s="21">
        <f t="shared" si="1"/>
        <v>1226.4000000000001</v>
      </c>
      <c r="S4" s="22">
        <v>1.4194444444444445E-2</v>
      </c>
      <c r="T4" s="6">
        <f t="shared" si="2"/>
        <v>2.8388888888888891E-3</v>
      </c>
      <c r="U4" s="7">
        <f t="shared" si="3"/>
        <v>14.68</v>
      </c>
      <c r="V4" s="5"/>
      <c r="W4" s="39" t="str">
        <f t="shared" si="4"/>
        <v>http://alb-nagold-enz-cup.de/wildbad/2015/piakummer</v>
      </c>
      <c r="X4" s="5"/>
      <c r="Y4" s="5" t="s">
        <v>92</v>
      </c>
      <c r="Z4" s="5" t="s">
        <v>74</v>
      </c>
    </row>
    <row r="5" spans="1:26" s="8" customFormat="1" ht="11.25" x14ac:dyDescent="0.2">
      <c r="A5" s="14">
        <v>46</v>
      </c>
      <c r="B5" s="14">
        <v>5</v>
      </c>
      <c r="C5" s="25">
        <v>4</v>
      </c>
      <c r="D5" s="14">
        <v>3</v>
      </c>
      <c r="E5" s="25">
        <v>570</v>
      </c>
      <c r="F5" s="9" t="s">
        <v>361</v>
      </c>
      <c r="G5" s="9" t="s">
        <v>360</v>
      </c>
      <c r="H5" s="25">
        <v>1998</v>
      </c>
      <c r="I5" s="25">
        <f t="shared" si="0"/>
        <v>17</v>
      </c>
      <c r="J5" s="10" t="s">
        <v>533</v>
      </c>
      <c r="K5" s="11" t="s">
        <v>84</v>
      </c>
      <c r="L5" s="11" t="s">
        <v>81</v>
      </c>
      <c r="M5" s="15">
        <v>2</v>
      </c>
      <c r="N5" s="14"/>
      <c r="O5" s="14">
        <v>22</v>
      </c>
      <c r="P5" s="16">
        <v>40</v>
      </c>
      <c r="Q5" s="14">
        <v>2</v>
      </c>
      <c r="R5" s="17">
        <f t="shared" si="1"/>
        <v>1360.2</v>
      </c>
      <c r="S5" s="18">
        <v>1.5743055555555555E-2</v>
      </c>
      <c r="T5" s="12">
        <f t="shared" si="2"/>
        <v>3.1486111111111111E-3</v>
      </c>
      <c r="U5" s="13">
        <f t="shared" si="3"/>
        <v>13.23</v>
      </c>
      <c r="V5" s="11" t="s">
        <v>85</v>
      </c>
      <c r="W5" s="39" t="str">
        <f t="shared" si="4"/>
        <v>http://alb-nagold-enz-cup.de/wildbad/2015/jakobwaidelich</v>
      </c>
      <c r="X5" s="11">
        <v>19</v>
      </c>
      <c r="Y5" s="11" t="s">
        <v>92</v>
      </c>
      <c r="Z5" s="11" t="s">
        <v>86</v>
      </c>
    </row>
    <row r="6" spans="1:26" s="8" customFormat="1" ht="11.25" x14ac:dyDescent="0.2">
      <c r="A6" s="14">
        <v>47</v>
      </c>
      <c r="B6" s="14">
        <v>5</v>
      </c>
      <c r="C6" s="25">
        <v>5</v>
      </c>
      <c r="D6" s="14">
        <v>4</v>
      </c>
      <c r="E6" s="25">
        <v>580</v>
      </c>
      <c r="F6" s="9" t="s">
        <v>363</v>
      </c>
      <c r="G6" s="9" t="s">
        <v>362</v>
      </c>
      <c r="H6" s="25">
        <v>2001</v>
      </c>
      <c r="I6" s="25">
        <f t="shared" si="0"/>
        <v>14</v>
      </c>
      <c r="J6" s="10" t="s">
        <v>533</v>
      </c>
      <c r="K6" s="11" t="s">
        <v>3</v>
      </c>
      <c r="L6" s="11" t="s">
        <v>55</v>
      </c>
      <c r="M6" s="15">
        <v>2</v>
      </c>
      <c r="N6" s="14"/>
      <c r="O6" s="14">
        <v>23</v>
      </c>
      <c r="P6" s="16">
        <v>20</v>
      </c>
      <c r="Q6" s="14">
        <v>2</v>
      </c>
      <c r="R6" s="17">
        <f t="shared" si="1"/>
        <v>1400.2</v>
      </c>
      <c r="S6" s="18">
        <v>1.6206018518518519E-2</v>
      </c>
      <c r="T6" s="12">
        <f t="shared" si="2"/>
        <v>3.2412037037037036E-3</v>
      </c>
      <c r="U6" s="13">
        <f t="shared" si="3"/>
        <v>12.86</v>
      </c>
      <c r="V6" s="11" t="s">
        <v>8</v>
      </c>
      <c r="W6" s="39" t="str">
        <f t="shared" si="4"/>
        <v>http://alb-nagold-enz-cup.de/wildbad/2015/pascalwidmann</v>
      </c>
      <c r="X6" s="11">
        <v>111</v>
      </c>
      <c r="Y6" s="11" t="s">
        <v>92</v>
      </c>
      <c r="Z6" s="11" t="s">
        <v>87</v>
      </c>
    </row>
    <row r="7" spans="1:26" s="8" customFormat="1" ht="11.25" x14ac:dyDescent="0.2">
      <c r="A7" s="14">
        <v>48</v>
      </c>
      <c r="B7" s="14">
        <v>5</v>
      </c>
      <c r="C7" s="25">
        <v>6</v>
      </c>
      <c r="D7" s="14">
        <v>5</v>
      </c>
      <c r="E7" s="25">
        <v>579</v>
      </c>
      <c r="F7" s="9" t="s">
        <v>364</v>
      </c>
      <c r="G7" s="9" t="s">
        <v>340</v>
      </c>
      <c r="H7" s="25">
        <v>2002</v>
      </c>
      <c r="I7" s="25">
        <f t="shared" si="0"/>
        <v>13</v>
      </c>
      <c r="J7" s="10" t="s">
        <v>533</v>
      </c>
      <c r="K7" s="11" t="s">
        <v>3</v>
      </c>
      <c r="L7" s="11" t="s">
        <v>544</v>
      </c>
      <c r="M7" s="15">
        <v>1</v>
      </c>
      <c r="N7" s="14"/>
      <c r="O7" s="14">
        <v>23</v>
      </c>
      <c r="P7" s="16">
        <v>28</v>
      </c>
      <c r="Q7" s="14">
        <v>7</v>
      </c>
      <c r="R7" s="17">
        <f t="shared" si="1"/>
        <v>1408.7</v>
      </c>
      <c r="S7" s="18">
        <v>1.6304398148148148E-2</v>
      </c>
      <c r="T7" s="12">
        <f t="shared" si="2"/>
        <v>3.2608796296296296E-3</v>
      </c>
      <c r="U7" s="13">
        <f t="shared" si="3"/>
        <v>12.78</v>
      </c>
      <c r="V7" s="11" t="s">
        <v>8</v>
      </c>
      <c r="W7" s="39" t="str">
        <f t="shared" si="4"/>
        <v>http://alb-nagold-enz-cup.de/wildbad/2015/svenfueller</v>
      </c>
      <c r="X7" s="11">
        <v>109</v>
      </c>
      <c r="Y7" s="11" t="s">
        <v>92</v>
      </c>
      <c r="Z7" s="11" t="s">
        <v>88</v>
      </c>
    </row>
    <row r="8" spans="1:26" s="8" customFormat="1" ht="11.25" x14ac:dyDescent="0.2">
      <c r="A8" s="8">
        <v>49</v>
      </c>
      <c r="B8" s="8">
        <v>5</v>
      </c>
      <c r="C8" s="26">
        <v>7</v>
      </c>
      <c r="D8" s="8">
        <v>2</v>
      </c>
      <c r="E8" s="26">
        <v>585</v>
      </c>
      <c r="F8" s="3" t="s">
        <v>327</v>
      </c>
      <c r="G8" s="3" t="s">
        <v>350</v>
      </c>
      <c r="H8" s="26">
        <v>2001</v>
      </c>
      <c r="I8" s="26">
        <f t="shared" si="0"/>
        <v>14</v>
      </c>
      <c r="J8" s="4" t="s">
        <v>534</v>
      </c>
      <c r="K8" s="5" t="s">
        <v>71</v>
      </c>
      <c r="L8" s="5" t="s">
        <v>43</v>
      </c>
      <c r="M8" s="19">
        <v>1</v>
      </c>
      <c r="O8" s="8">
        <v>24</v>
      </c>
      <c r="P8" s="20">
        <v>19</v>
      </c>
      <c r="Q8" s="8">
        <v>7</v>
      </c>
      <c r="R8" s="21">
        <f t="shared" si="1"/>
        <v>1459.7</v>
      </c>
      <c r="S8" s="22">
        <v>1.6894675925925928E-2</v>
      </c>
      <c r="T8" s="6">
        <f t="shared" si="2"/>
        <v>3.3789351851851853E-3</v>
      </c>
      <c r="U8" s="7">
        <f t="shared" si="3"/>
        <v>12.33</v>
      </c>
      <c r="V8" s="5"/>
      <c r="W8" s="39" t="str">
        <f t="shared" si="4"/>
        <v>http://alb-nagold-enz-cup.de/wildbad/2015/laurabrenken</v>
      </c>
      <c r="X8" s="5"/>
      <c r="Y8" s="5" t="s">
        <v>92</v>
      </c>
      <c r="Z8" s="5" t="s">
        <v>75</v>
      </c>
    </row>
    <row r="9" spans="1:26" s="8" customFormat="1" ht="11.25" x14ac:dyDescent="0.2">
      <c r="A9" s="14">
        <v>50</v>
      </c>
      <c r="B9" s="14">
        <v>5</v>
      </c>
      <c r="C9" s="25">
        <v>8</v>
      </c>
      <c r="D9" s="14">
        <v>6</v>
      </c>
      <c r="E9" s="25">
        <v>567</v>
      </c>
      <c r="F9" s="9" t="s">
        <v>339</v>
      </c>
      <c r="G9" s="9" t="s">
        <v>307</v>
      </c>
      <c r="H9" s="25">
        <v>2004</v>
      </c>
      <c r="I9" s="25">
        <f t="shared" si="0"/>
        <v>11</v>
      </c>
      <c r="J9" s="10" t="s">
        <v>533</v>
      </c>
      <c r="K9" s="11" t="s">
        <v>18</v>
      </c>
      <c r="L9" s="11" t="s">
        <v>542</v>
      </c>
      <c r="M9" s="15">
        <v>1</v>
      </c>
      <c r="N9" s="14"/>
      <c r="O9" s="14">
        <v>24</v>
      </c>
      <c r="P9" s="16">
        <v>47</v>
      </c>
      <c r="Q9" s="14">
        <v>6</v>
      </c>
      <c r="R9" s="17">
        <f t="shared" si="1"/>
        <v>1487.6</v>
      </c>
      <c r="S9" s="18">
        <v>1.7217592592592593E-2</v>
      </c>
      <c r="T9" s="12">
        <f t="shared" si="2"/>
        <v>3.4435185185185185E-3</v>
      </c>
      <c r="U9" s="13">
        <f t="shared" si="3"/>
        <v>12.1</v>
      </c>
      <c r="V9" s="11"/>
      <c r="W9" s="39" t="str">
        <f t="shared" si="4"/>
        <v>http://alb-nagold-enz-cup.de/wildbad/2015/mathiseissler_5km</v>
      </c>
      <c r="X9" s="11">
        <v>76</v>
      </c>
      <c r="Y9" s="11" t="s">
        <v>92</v>
      </c>
      <c r="Z9" s="11" t="s">
        <v>89</v>
      </c>
    </row>
    <row r="10" spans="1:26" s="14" customFormat="1" ht="11.25" x14ac:dyDescent="0.2">
      <c r="A10" s="14">
        <v>51</v>
      </c>
      <c r="B10" s="14">
        <v>5</v>
      </c>
      <c r="C10" s="25">
        <v>9</v>
      </c>
      <c r="D10" s="14">
        <v>7</v>
      </c>
      <c r="E10" s="25">
        <v>582</v>
      </c>
      <c r="F10" s="9" t="s">
        <v>366</v>
      </c>
      <c r="G10" s="9" t="s">
        <v>365</v>
      </c>
      <c r="H10" s="25">
        <v>1999</v>
      </c>
      <c r="I10" s="25">
        <f t="shared" si="0"/>
        <v>16</v>
      </c>
      <c r="J10" s="10" t="s">
        <v>533</v>
      </c>
      <c r="K10" s="11" t="s">
        <v>7</v>
      </c>
      <c r="L10" s="11" t="s">
        <v>90</v>
      </c>
      <c r="M10" s="15">
        <v>1</v>
      </c>
      <c r="O10" s="14">
        <v>25</v>
      </c>
      <c r="P10" s="16">
        <v>0</v>
      </c>
      <c r="Q10" s="14">
        <v>3</v>
      </c>
      <c r="R10" s="17">
        <f t="shared" si="1"/>
        <v>1500.3</v>
      </c>
      <c r="S10" s="18">
        <v>1.7364583333333333E-2</v>
      </c>
      <c r="T10" s="12">
        <f t="shared" si="2"/>
        <v>3.4729166666666667E-3</v>
      </c>
      <c r="U10" s="13">
        <f t="shared" si="3"/>
        <v>12</v>
      </c>
      <c r="V10" s="11"/>
      <c r="W10" s="39" t="str">
        <f t="shared" si="4"/>
        <v>http://alb-nagold-enz-cup.de/wildbad/2015/maxhuelsmann</v>
      </c>
      <c r="X10" s="11"/>
      <c r="Y10" s="11" t="s">
        <v>92</v>
      </c>
      <c r="Z10" s="11" t="s">
        <v>91</v>
      </c>
    </row>
    <row r="11" spans="1:26" s="14" customFormat="1" ht="11.25" x14ac:dyDescent="0.2">
      <c r="A11" s="8">
        <v>52</v>
      </c>
      <c r="B11" s="8">
        <v>5</v>
      </c>
      <c r="C11" s="26">
        <v>10</v>
      </c>
      <c r="D11" s="8">
        <v>3</v>
      </c>
      <c r="E11" s="26">
        <v>575</v>
      </c>
      <c r="F11" s="3" t="s">
        <v>352</v>
      </c>
      <c r="G11" s="3" t="s">
        <v>351</v>
      </c>
      <c r="H11" s="26">
        <v>1996</v>
      </c>
      <c r="I11" s="26">
        <f t="shared" si="0"/>
        <v>19</v>
      </c>
      <c r="J11" s="4" t="s">
        <v>534</v>
      </c>
      <c r="K11" s="5" t="s">
        <v>7</v>
      </c>
      <c r="L11" s="5" t="s">
        <v>76</v>
      </c>
      <c r="M11" s="19">
        <v>1</v>
      </c>
      <c r="N11" s="8"/>
      <c r="O11" s="8">
        <v>26</v>
      </c>
      <c r="P11" s="20">
        <v>4</v>
      </c>
      <c r="Q11" s="8">
        <v>3</v>
      </c>
      <c r="R11" s="21">
        <f t="shared" si="1"/>
        <v>1564.3</v>
      </c>
      <c r="S11" s="22">
        <v>1.8105324074074072E-2</v>
      </c>
      <c r="T11" s="6">
        <f t="shared" si="2"/>
        <v>3.6210648148148144E-3</v>
      </c>
      <c r="U11" s="7">
        <f t="shared" si="3"/>
        <v>11.51</v>
      </c>
      <c r="V11" s="5" t="s">
        <v>8</v>
      </c>
      <c r="W11" s="39" t="str">
        <f t="shared" si="4"/>
        <v>http://alb-nagold-enz-cup.de/wildbad/2015/elenahoehn</v>
      </c>
      <c r="X11" s="5">
        <v>22</v>
      </c>
      <c r="Y11" s="5" t="s">
        <v>92</v>
      </c>
      <c r="Z11" s="5" t="s">
        <v>77</v>
      </c>
    </row>
    <row r="12" spans="1:26" s="14" customFormat="1" ht="11.25" x14ac:dyDescent="0.2">
      <c r="A12" s="8">
        <v>53</v>
      </c>
      <c r="B12" s="8">
        <v>5</v>
      </c>
      <c r="C12" s="26">
        <v>11</v>
      </c>
      <c r="D12" s="8">
        <v>4</v>
      </c>
      <c r="E12" s="26">
        <v>566</v>
      </c>
      <c r="F12" s="3" t="s">
        <v>354</v>
      </c>
      <c r="G12" s="3" t="s">
        <v>353</v>
      </c>
      <c r="H12" s="26">
        <v>1999</v>
      </c>
      <c r="I12" s="26">
        <f t="shared" si="0"/>
        <v>16</v>
      </c>
      <c r="J12" s="4" t="s">
        <v>534</v>
      </c>
      <c r="K12" s="5" t="s">
        <v>18</v>
      </c>
      <c r="L12" s="5" t="s">
        <v>72</v>
      </c>
      <c r="M12" s="19">
        <v>2</v>
      </c>
      <c r="N12" s="8"/>
      <c r="O12" s="8">
        <v>29</v>
      </c>
      <c r="P12" s="20">
        <v>31</v>
      </c>
      <c r="Q12" s="8">
        <v>0</v>
      </c>
      <c r="R12" s="21">
        <f t="shared" si="1"/>
        <v>1771</v>
      </c>
      <c r="S12" s="22">
        <v>2.0497685185185185E-2</v>
      </c>
      <c r="T12" s="6">
        <f t="shared" si="2"/>
        <v>4.099537037037037E-3</v>
      </c>
      <c r="U12" s="7">
        <f t="shared" si="3"/>
        <v>10.16</v>
      </c>
      <c r="V12" s="5" t="s">
        <v>8</v>
      </c>
      <c r="W12" s="39" t="str">
        <f t="shared" si="4"/>
        <v>http://alb-nagold-enz-cup.de/wildbad/2015/leahburkhardt</v>
      </c>
      <c r="X12" s="5">
        <v>134</v>
      </c>
      <c r="Y12" s="5" t="s">
        <v>92</v>
      </c>
      <c r="Z12" s="5" t="s">
        <v>78</v>
      </c>
    </row>
    <row r="13" spans="1:26" s="14" customFormat="1" ht="11.25" x14ac:dyDescent="0.2">
      <c r="A13" s="8">
        <v>54</v>
      </c>
      <c r="B13" s="8">
        <v>5</v>
      </c>
      <c r="C13" s="26">
        <v>12</v>
      </c>
      <c r="D13" s="8">
        <v>5</v>
      </c>
      <c r="E13" s="26">
        <v>569</v>
      </c>
      <c r="F13" s="3" t="s">
        <v>356</v>
      </c>
      <c r="G13" s="3" t="s">
        <v>355</v>
      </c>
      <c r="H13" s="26">
        <v>2000</v>
      </c>
      <c r="I13" s="26">
        <f t="shared" si="0"/>
        <v>15</v>
      </c>
      <c r="J13" s="4" t="s">
        <v>534</v>
      </c>
      <c r="K13" s="5" t="s">
        <v>18</v>
      </c>
      <c r="L13" s="5" t="s">
        <v>46</v>
      </c>
      <c r="M13" s="19">
        <v>1</v>
      </c>
      <c r="N13" s="8"/>
      <c r="O13" s="8">
        <v>29</v>
      </c>
      <c r="P13" s="20">
        <v>31</v>
      </c>
      <c r="Q13" s="8">
        <v>6</v>
      </c>
      <c r="R13" s="21">
        <f t="shared" si="1"/>
        <v>1771.6</v>
      </c>
      <c r="S13" s="22">
        <v>2.050462962962963E-2</v>
      </c>
      <c r="T13" s="6">
        <f t="shared" si="2"/>
        <v>4.1009259259259263E-3</v>
      </c>
      <c r="U13" s="7">
        <f t="shared" si="3"/>
        <v>10.16</v>
      </c>
      <c r="V13" s="5" t="s">
        <v>8</v>
      </c>
      <c r="W13" s="39" t="str">
        <f t="shared" si="4"/>
        <v>http://alb-nagold-enz-cup.de/wildbad/2015/eleniroller</v>
      </c>
      <c r="X13" s="5">
        <v>135</v>
      </c>
      <c r="Y13" s="5" t="s">
        <v>92</v>
      </c>
      <c r="Z13" s="5" t="s">
        <v>79</v>
      </c>
    </row>
    <row r="14" spans="1:26" x14ac:dyDescent="0.25">
      <c r="W14" s="39"/>
    </row>
    <row r="15" spans="1:26" x14ac:dyDescent="0.25">
      <c r="W15" s="39"/>
    </row>
    <row r="16" spans="1:26" x14ac:dyDescent="0.25">
      <c r="W16" s="39"/>
    </row>
    <row r="17" spans="23:23" x14ac:dyDescent="0.25">
      <c r="W17" s="39"/>
    </row>
    <row r="18" spans="23:23" x14ac:dyDescent="0.25">
      <c r="W18" s="39"/>
    </row>
    <row r="19" spans="23:23" x14ac:dyDescent="0.25">
      <c r="W19" s="39"/>
    </row>
    <row r="20" spans="23:23" x14ac:dyDescent="0.25">
      <c r="W20" s="39"/>
    </row>
    <row r="21" spans="23:23" x14ac:dyDescent="0.25">
      <c r="W21" s="39"/>
    </row>
    <row r="22" spans="23:23" x14ac:dyDescent="0.25">
      <c r="W22" s="39"/>
    </row>
    <row r="23" spans="23:23" x14ac:dyDescent="0.25">
      <c r="W23" s="39"/>
    </row>
    <row r="24" spans="23:23" x14ac:dyDescent="0.25">
      <c r="W24" s="39"/>
    </row>
    <row r="25" spans="23:23" x14ac:dyDescent="0.25">
      <c r="W25" s="39"/>
    </row>
    <row r="26" spans="23:23" x14ac:dyDescent="0.25">
      <c r="W26" s="39"/>
    </row>
    <row r="27" spans="23:23" x14ac:dyDescent="0.25">
      <c r="W27" s="39"/>
    </row>
    <row r="28" spans="23:23" x14ac:dyDescent="0.25">
      <c r="W28" s="39"/>
    </row>
    <row r="29" spans="23:23" x14ac:dyDescent="0.25">
      <c r="W29" s="39"/>
    </row>
    <row r="30" spans="23:23" x14ac:dyDescent="0.25">
      <c r="W30" s="39"/>
    </row>
    <row r="31" spans="23:23" x14ac:dyDescent="0.25">
      <c r="W31" s="39"/>
    </row>
    <row r="32" spans="23:23" x14ac:dyDescent="0.25">
      <c r="W32" s="39"/>
    </row>
    <row r="33" spans="23:23" x14ac:dyDescent="0.25">
      <c r="W33" s="39"/>
    </row>
    <row r="34" spans="23:23" x14ac:dyDescent="0.25">
      <c r="W34" s="39"/>
    </row>
    <row r="35" spans="23:23" x14ac:dyDescent="0.25">
      <c r="W35" s="39"/>
    </row>
    <row r="36" spans="23:23" x14ac:dyDescent="0.25">
      <c r="W36" s="39"/>
    </row>
    <row r="37" spans="23:23" x14ac:dyDescent="0.25">
      <c r="W37" s="39"/>
    </row>
    <row r="38" spans="23:23" x14ac:dyDescent="0.25">
      <c r="W38" s="39"/>
    </row>
    <row r="39" spans="23:23" x14ac:dyDescent="0.25">
      <c r="W39" s="39"/>
    </row>
    <row r="40" spans="23:23" x14ac:dyDescent="0.25">
      <c r="W40" s="39"/>
    </row>
    <row r="41" spans="23:23" x14ac:dyDescent="0.25">
      <c r="W41" s="39"/>
    </row>
    <row r="42" spans="23:23" x14ac:dyDescent="0.25">
      <c r="W42" s="39"/>
    </row>
    <row r="43" spans="23:23" x14ac:dyDescent="0.25">
      <c r="W43" s="39"/>
    </row>
    <row r="44" spans="23:23" x14ac:dyDescent="0.25">
      <c r="W44" s="39"/>
    </row>
    <row r="45" spans="23:23" x14ac:dyDescent="0.25">
      <c r="W45" s="39"/>
    </row>
    <row r="46" spans="23:23" x14ac:dyDescent="0.25">
      <c r="W46" s="39"/>
    </row>
    <row r="47" spans="23:23" x14ac:dyDescent="0.25">
      <c r="W47" s="39"/>
    </row>
    <row r="48" spans="23:23" x14ac:dyDescent="0.25">
      <c r="W48" s="39"/>
    </row>
    <row r="49" spans="23:23" x14ac:dyDescent="0.25">
      <c r="W49" s="39"/>
    </row>
    <row r="50" spans="23:23" x14ac:dyDescent="0.25">
      <c r="W50" s="39"/>
    </row>
    <row r="51" spans="23:23" x14ac:dyDescent="0.25">
      <c r="W51" s="39"/>
    </row>
    <row r="52" spans="23:23" x14ac:dyDescent="0.25">
      <c r="W52" s="39"/>
    </row>
    <row r="53" spans="23:23" x14ac:dyDescent="0.25">
      <c r="W53" s="39"/>
    </row>
    <row r="54" spans="23:23" x14ac:dyDescent="0.25">
      <c r="W54" s="39"/>
    </row>
    <row r="55" spans="23:23" x14ac:dyDescent="0.25">
      <c r="W55" s="39"/>
    </row>
    <row r="56" spans="23:23" x14ac:dyDescent="0.25">
      <c r="W56" s="39"/>
    </row>
    <row r="57" spans="23:23" x14ac:dyDescent="0.25">
      <c r="W57" s="39"/>
    </row>
    <row r="58" spans="23:23" x14ac:dyDescent="0.25">
      <c r="W58" s="39"/>
    </row>
    <row r="59" spans="23:23" x14ac:dyDescent="0.25">
      <c r="W59" s="39"/>
    </row>
    <row r="60" spans="23:23" x14ac:dyDescent="0.25">
      <c r="W60" s="39"/>
    </row>
    <row r="61" spans="23:23" x14ac:dyDescent="0.25">
      <c r="W61" s="39"/>
    </row>
    <row r="62" spans="23:23" x14ac:dyDescent="0.25">
      <c r="W62" s="39"/>
    </row>
    <row r="63" spans="23:23" x14ac:dyDescent="0.25">
      <c r="W63" s="39"/>
    </row>
    <row r="64" spans="23:23" x14ac:dyDescent="0.25">
      <c r="W64" s="39"/>
    </row>
    <row r="65" spans="23:23" x14ac:dyDescent="0.25">
      <c r="W65" s="39"/>
    </row>
    <row r="66" spans="23:23" x14ac:dyDescent="0.25">
      <c r="W66" s="39"/>
    </row>
    <row r="67" spans="23:23" x14ac:dyDescent="0.25">
      <c r="W67" s="39"/>
    </row>
    <row r="68" spans="23:23" x14ac:dyDescent="0.25">
      <c r="W68" s="39"/>
    </row>
    <row r="69" spans="23:23" x14ac:dyDescent="0.25">
      <c r="W69" s="39"/>
    </row>
    <row r="70" spans="23:23" x14ac:dyDescent="0.25">
      <c r="W70" s="39"/>
    </row>
    <row r="71" spans="23:23" x14ac:dyDescent="0.25">
      <c r="W71" s="39"/>
    </row>
    <row r="72" spans="23:23" x14ac:dyDescent="0.25">
      <c r="W72" s="39"/>
    </row>
    <row r="73" spans="23:23" x14ac:dyDescent="0.25">
      <c r="W73" s="39"/>
    </row>
    <row r="74" spans="23:23" x14ac:dyDescent="0.25">
      <c r="W74" s="39"/>
    </row>
    <row r="75" spans="23:23" x14ac:dyDescent="0.25">
      <c r="W75" s="39"/>
    </row>
    <row r="76" spans="23:23" x14ac:dyDescent="0.25">
      <c r="W76" s="39"/>
    </row>
    <row r="77" spans="23:23" x14ac:dyDescent="0.25">
      <c r="W77" s="39"/>
    </row>
    <row r="78" spans="23:23" x14ac:dyDescent="0.25">
      <c r="W78" s="39"/>
    </row>
    <row r="79" spans="23:23" x14ac:dyDescent="0.25">
      <c r="W79" s="39"/>
    </row>
    <row r="80" spans="23:23" x14ac:dyDescent="0.25">
      <c r="W80" s="39"/>
    </row>
    <row r="81" spans="23:23" x14ac:dyDescent="0.25">
      <c r="W81" s="39"/>
    </row>
    <row r="82" spans="23:23" x14ac:dyDescent="0.25">
      <c r="W82" s="39"/>
    </row>
    <row r="83" spans="23:23" x14ac:dyDescent="0.25">
      <c r="W83" s="39"/>
    </row>
    <row r="84" spans="23:23" x14ac:dyDescent="0.25">
      <c r="W84" s="39"/>
    </row>
    <row r="85" spans="23:23" x14ac:dyDescent="0.25">
      <c r="W85" s="39"/>
    </row>
    <row r="86" spans="23:23" x14ac:dyDescent="0.25">
      <c r="W86" s="39"/>
    </row>
    <row r="87" spans="23:23" x14ac:dyDescent="0.25">
      <c r="W87" s="39"/>
    </row>
    <row r="88" spans="23:23" x14ac:dyDescent="0.25">
      <c r="W88" s="39"/>
    </row>
    <row r="89" spans="23:23" x14ac:dyDescent="0.25">
      <c r="W89" s="39"/>
    </row>
    <row r="90" spans="23:23" x14ac:dyDescent="0.25">
      <c r="W90" s="39"/>
    </row>
    <row r="91" spans="23:23" x14ac:dyDescent="0.25">
      <c r="W91" s="39"/>
    </row>
    <row r="92" spans="23:23" x14ac:dyDescent="0.25">
      <c r="W92" s="39"/>
    </row>
    <row r="93" spans="23:23" x14ac:dyDescent="0.25">
      <c r="W93" s="39"/>
    </row>
    <row r="94" spans="23:23" x14ac:dyDescent="0.25">
      <c r="W94" s="39"/>
    </row>
    <row r="95" spans="23:23" x14ac:dyDescent="0.25">
      <c r="W95" s="39"/>
    </row>
    <row r="96" spans="23:23" x14ac:dyDescent="0.25">
      <c r="W96" s="39"/>
    </row>
    <row r="97" spans="23:23" x14ac:dyDescent="0.25">
      <c r="W97" s="39"/>
    </row>
    <row r="98" spans="23:23" x14ac:dyDescent="0.25">
      <c r="W98" s="39"/>
    </row>
    <row r="99" spans="23:23" x14ac:dyDescent="0.25">
      <c r="W99" s="39"/>
    </row>
    <row r="100" spans="23:23" x14ac:dyDescent="0.25">
      <c r="W100" s="39"/>
    </row>
    <row r="101" spans="23:23" x14ac:dyDescent="0.25">
      <c r="W101" s="39"/>
    </row>
    <row r="102" spans="23:23" x14ac:dyDescent="0.25">
      <c r="W102" s="39"/>
    </row>
    <row r="103" spans="23:23" x14ac:dyDescent="0.25">
      <c r="W103" s="39"/>
    </row>
    <row r="104" spans="23:23" x14ac:dyDescent="0.25">
      <c r="W104" s="39"/>
    </row>
    <row r="105" spans="23:23" x14ac:dyDescent="0.25">
      <c r="W105" s="39"/>
    </row>
    <row r="106" spans="23:23" x14ac:dyDescent="0.25">
      <c r="W106" s="39"/>
    </row>
    <row r="107" spans="23:23" x14ac:dyDescent="0.25">
      <c r="W107" s="39"/>
    </row>
    <row r="108" spans="23:23" x14ac:dyDescent="0.25">
      <c r="W108" s="39"/>
    </row>
    <row r="109" spans="23:23" x14ac:dyDescent="0.25">
      <c r="W109" s="39"/>
    </row>
    <row r="110" spans="23:23" x14ac:dyDescent="0.25">
      <c r="W110" s="39"/>
    </row>
    <row r="111" spans="23:23" x14ac:dyDescent="0.25">
      <c r="W111" s="39"/>
    </row>
    <row r="112" spans="23:23" x14ac:dyDescent="0.25">
      <c r="W112" s="39"/>
    </row>
    <row r="113" spans="23:23" x14ac:dyDescent="0.25">
      <c r="W113" s="39"/>
    </row>
    <row r="114" spans="23:23" x14ac:dyDescent="0.25">
      <c r="W114" s="39"/>
    </row>
    <row r="115" spans="23:23" x14ac:dyDescent="0.25">
      <c r="W115" s="39"/>
    </row>
    <row r="116" spans="23:23" x14ac:dyDescent="0.25">
      <c r="W116" s="39"/>
    </row>
    <row r="117" spans="23:23" x14ac:dyDescent="0.25">
      <c r="W117" s="39"/>
    </row>
    <row r="118" spans="23:23" x14ac:dyDescent="0.25">
      <c r="W118" s="39"/>
    </row>
    <row r="119" spans="23:23" x14ac:dyDescent="0.25">
      <c r="W119" s="39"/>
    </row>
    <row r="120" spans="23:23" x14ac:dyDescent="0.25">
      <c r="W120" s="39"/>
    </row>
    <row r="121" spans="23:23" x14ac:dyDescent="0.25">
      <c r="W121" s="39"/>
    </row>
    <row r="122" spans="23:23" x14ac:dyDescent="0.25">
      <c r="W122" s="39"/>
    </row>
    <row r="123" spans="23:23" x14ac:dyDescent="0.25">
      <c r="W123" s="39"/>
    </row>
    <row r="124" spans="23:23" x14ac:dyDescent="0.25">
      <c r="W124" s="39"/>
    </row>
    <row r="125" spans="23:23" x14ac:dyDescent="0.25">
      <c r="W125" s="39"/>
    </row>
    <row r="126" spans="23:23" x14ac:dyDescent="0.25">
      <c r="W126" s="39"/>
    </row>
    <row r="127" spans="23:23" x14ac:dyDescent="0.25">
      <c r="W127" s="39"/>
    </row>
    <row r="128" spans="23:23" x14ac:dyDescent="0.25">
      <c r="W128" s="39"/>
    </row>
    <row r="129" spans="23:23" x14ac:dyDescent="0.25">
      <c r="W129" s="39"/>
    </row>
    <row r="130" spans="23:23" x14ac:dyDescent="0.25">
      <c r="W130" s="39"/>
    </row>
    <row r="131" spans="23:23" x14ac:dyDescent="0.25">
      <c r="W131" s="39"/>
    </row>
    <row r="132" spans="23:23" x14ac:dyDescent="0.25">
      <c r="W132" s="39"/>
    </row>
    <row r="133" spans="23:23" x14ac:dyDescent="0.25">
      <c r="W133" s="39"/>
    </row>
    <row r="134" spans="23:23" x14ac:dyDescent="0.25">
      <c r="W134" s="39"/>
    </row>
    <row r="135" spans="23:23" x14ac:dyDescent="0.25">
      <c r="W135" s="39"/>
    </row>
    <row r="136" spans="23:23" x14ac:dyDescent="0.25">
      <c r="W136" s="39"/>
    </row>
    <row r="137" spans="23:23" x14ac:dyDescent="0.25">
      <c r="W137" s="39"/>
    </row>
    <row r="138" spans="23:23" x14ac:dyDescent="0.25">
      <c r="W138" s="39"/>
    </row>
    <row r="139" spans="23:23" x14ac:dyDescent="0.25">
      <c r="W139" s="39"/>
    </row>
    <row r="140" spans="23:23" x14ac:dyDescent="0.25">
      <c r="W140" s="39"/>
    </row>
    <row r="141" spans="23:23" x14ac:dyDescent="0.25">
      <c r="W141" s="39"/>
    </row>
    <row r="142" spans="23:23" x14ac:dyDescent="0.25">
      <c r="W142" s="39"/>
    </row>
    <row r="143" spans="23:23" x14ac:dyDescent="0.25">
      <c r="W143" s="39"/>
    </row>
    <row r="144" spans="23:23" x14ac:dyDescent="0.25">
      <c r="W144" s="39"/>
    </row>
    <row r="145" spans="23:23" x14ac:dyDescent="0.25">
      <c r="W145" s="39"/>
    </row>
    <row r="146" spans="23:23" x14ac:dyDescent="0.25">
      <c r="W146" s="39"/>
    </row>
    <row r="147" spans="23:23" x14ac:dyDescent="0.25">
      <c r="W147" s="39"/>
    </row>
    <row r="148" spans="23:23" x14ac:dyDescent="0.25">
      <c r="W148" s="39"/>
    </row>
    <row r="149" spans="23:23" x14ac:dyDescent="0.25">
      <c r="W149" s="39"/>
    </row>
    <row r="150" spans="23:23" x14ac:dyDescent="0.25">
      <c r="W150" s="39"/>
    </row>
    <row r="151" spans="23:23" x14ac:dyDescent="0.25">
      <c r="W151" s="39"/>
    </row>
  </sheetData>
  <sortState ref="A2:Y13">
    <sortCondition ref="A1"/>
  </sortState>
  <pageMargins left="0.78740157499999996" right="0.78740157499999996" top="0.984251969" bottom="0.984251969" header="0.5" footer="0.5"/>
  <pageSetup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1"/>
  <sheetViews>
    <sheetView workbookViewId="0"/>
  </sheetViews>
  <sheetFormatPr baseColWidth="10" defaultColWidth="9.140625" defaultRowHeight="13.5" x14ac:dyDescent="0.25"/>
  <cols>
    <col min="1" max="1" width="4.7109375" style="27" bestFit="1" customWidth="1"/>
    <col min="2" max="2" width="3.5703125" style="27" bestFit="1" customWidth="1"/>
    <col min="3" max="4" width="4.7109375" style="27" bestFit="1" customWidth="1"/>
    <col min="5" max="5" width="5.140625" style="27" bestFit="1" customWidth="1"/>
    <col min="6" max="6" width="9.28515625" bestFit="1" customWidth="1"/>
    <col min="7" max="7" width="12.5703125" bestFit="1" customWidth="1"/>
    <col min="8" max="8" width="5" style="27" bestFit="1" customWidth="1"/>
    <col min="9" max="9" width="5" style="27" customWidth="1"/>
    <col min="10" max="10" width="6.85546875" style="1" bestFit="1" customWidth="1"/>
    <col min="11" max="11" width="22.85546875" bestFit="1" customWidth="1"/>
    <col min="12" max="12" width="12.7109375" bestFit="1" customWidth="1"/>
    <col min="13" max="13" width="11.140625" style="1" customWidth="1"/>
    <col min="14" max="14" width="4.140625" bestFit="1" customWidth="1"/>
    <col min="15" max="15" width="4.42578125" bestFit="1" customWidth="1"/>
    <col min="16" max="16" width="4.5703125" bestFit="1" customWidth="1"/>
    <col min="17" max="17" width="7.140625" bestFit="1" customWidth="1"/>
    <col min="18" max="18" width="7.85546875" bestFit="1" customWidth="1"/>
    <col min="19" max="19" width="11.28515625" bestFit="1" customWidth="1"/>
    <col min="20" max="20" width="7.28515625" bestFit="1" customWidth="1"/>
    <col min="21" max="21" width="5.5703125" bestFit="1" customWidth="1"/>
    <col min="22" max="22" width="36.85546875" bestFit="1" customWidth="1"/>
    <col min="23" max="23" width="36.85546875" style="40" customWidth="1"/>
    <col min="24" max="24" width="4" bestFit="1" customWidth="1"/>
    <col min="25" max="25" width="19.85546875" bestFit="1" customWidth="1"/>
    <col min="26" max="26" width="17.5703125" bestFit="1" customWidth="1"/>
  </cols>
  <sheetData>
    <row r="1" spans="1:26" s="2" customFormat="1" ht="22.5" x14ac:dyDescent="0.2">
      <c r="A1" s="30" t="s">
        <v>279</v>
      </c>
      <c r="B1" s="31" t="s">
        <v>70</v>
      </c>
      <c r="C1" s="32" t="s">
        <v>0</v>
      </c>
      <c r="D1" s="31" t="s">
        <v>280</v>
      </c>
      <c r="E1" s="33" t="s">
        <v>281</v>
      </c>
      <c r="F1" s="33" t="s">
        <v>517</v>
      </c>
      <c r="G1" s="33" t="s">
        <v>518</v>
      </c>
      <c r="H1" s="33" t="s">
        <v>519</v>
      </c>
      <c r="I1" s="33" t="s">
        <v>536</v>
      </c>
      <c r="J1" s="33" t="s">
        <v>520</v>
      </c>
      <c r="K1" s="33" t="s">
        <v>1</v>
      </c>
      <c r="L1" s="33" t="s">
        <v>2</v>
      </c>
      <c r="M1" s="34" t="s">
        <v>521</v>
      </c>
      <c r="N1" s="33" t="s">
        <v>522</v>
      </c>
      <c r="O1" s="33" t="s">
        <v>523</v>
      </c>
      <c r="P1" s="33" t="s">
        <v>524</v>
      </c>
      <c r="Q1" s="33" t="s">
        <v>525</v>
      </c>
      <c r="R1" s="34" t="s">
        <v>526</v>
      </c>
      <c r="S1" s="34" t="s">
        <v>527</v>
      </c>
      <c r="T1" s="33" t="s">
        <v>528</v>
      </c>
      <c r="U1" s="33" t="s">
        <v>529</v>
      </c>
      <c r="V1" s="35" t="s">
        <v>535</v>
      </c>
      <c r="W1" s="35" t="s">
        <v>547</v>
      </c>
      <c r="X1" s="36" t="s">
        <v>530</v>
      </c>
      <c r="Y1" s="37" t="s">
        <v>531</v>
      </c>
      <c r="Z1" s="38" t="s">
        <v>532</v>
      </c>
    </row>
    <row r="2" spans="1:26" s="14" customFormat="1" ht="11.25" x14ac:dyDescent="0.2">
      <c r="A2" s="14">
        <v>55</v>
      </c>
      <c r="B2" s="14">
        <v>5</v>
      </c>
      <c r="C2" s="25">
        <v>1</v>
      </c>
      <c r="D2" s="14">
        <v>1</v>
      </c>
      <c r="E2" s="25">
        <v>560</v>
      </c>
      <c r="F2" s="9" t="s">
        <v>379</v>
      </c>
      <c r="G2" s="9" t="s">
        <v>378</v>
      </c>
      <c r="H2" s="25">
        <v>1977</v>
      </c>
      <c r="I2" s="25">
        <f t="shared" ref="I2:I21" si="0">2015-H2</f>
        <v>38</v>
      </c>
      <c r="J2" s="10" t="s">
        <v>533</v>
      </c>
      <c r="K2" s="11" t="s">
        <v>107</v>
      </c>
      <c r="L2" s="11" t="s">
        <v>108</v>
      </c>
      <c r="M2" s="15">
        <v>1</v>
      </c>
      <c r="O2" s="14">
        <v>17</v>
      </c>
      <c r="P2" s="16">
        <v>18</v>
      </c>
      <c r="Q2" s="14">
        <v>8</v>
      </c>
      <c r="R2" s="17">
        <f t="shared" ref="R2:R21" si="1">N2*60*60+O2*60+P2+Q2/10</f>
        <v>1038.8</v>
      </c>
      <c r="S2" s="18">
        <v>1.2023148148148149E-2</v>
      </c>
      <c r="T2" s="12">
        <f t="shared" ref="T2:T21" si="2">S2/B2</f>
        <v>2.4046296296296298E-3</v>
      </c>
      <c r="U2" s="13">
        <f t="shared" ref="U2:U21" si="3">ROUND(3600/R2*B2,2)</f>
        <v>17.329999999999998</v>
      </c>
      <c r="V2" s="11"/>
      <c r="W2" s="39" t="str">
        <f>HYPERLINK(CONCATENATE("http://alb-nagold-enz-cup.de/wildbad/2015/",Z2))</f>
        <v>http://alb-nagold-enz-cup.de/wildbad/2015/haraldkopp</v>
      </c>
      <c r="X2" s="11">
        <v>102</v>
      </c>
      <c r="Y2" s="11" t="s">
        <v>73</v>
      </c>
      <c r="Z2" s="11" t="s">
        <v>109</v>
      </c>
    </row>
    <row r="3" spans="1:26" s="14" customFormat="1" ht="11.25" x14ac:dyDescent="0.2">
      <c r="A3" s="14">
        <v>56</v>
      </c>
      <c r="B3" s="14">
        <v>5</v>
      </c>
      <c r="C3" s="25">
        <v>2</v>
      </c>
      <c r="D3" s="14">
        <v>2</v>
      </c>
      <c r="E3" s="25">
        <v>561</v>
      </c>
      <c r="F3" s="9" t="s">
        <v>380</v>
      </c>
      <c r="G3" s="9" t="s">
        <v>303</v>
      </c>
      <c r="H3" s="25">
        <v>1970</v>
      </c>
      <c r="I3" s="25">
        <f t="shared" si="0"/>
        <v>45</v>
      </c>
      <c r="J3" s="10" t="s">
        <v>533</v>
      </c>
      <c r="K3" s="11" t="s">
        <v>27</v>
      </c>
      <c r="L3" s="11" t="s">
        <v>108</v>
      </c>
      <c r="M3" s="15">
        <v>2</v>
      </c>
      <c r="O3" s="14">
        <v>18</v>
      </c>
      <c r="P3" s="16">
        <v>13</v>
      </c>
      <c r="Q3" s="14">
        <v>7</v>
      </c>
      <c r="R3" s="17">
        <f t="shared" si="1"/>
        <v>1093.7</v>
      </c>
      <c r="S3" s="18">
        <v>1.2658564814814815E-2</v>
      </c>
      <c r="T3" s="12">
        <f t="shared" si="2"/>
        <v>2.531712962962963E-3</v>
      </c>
      <c r="U3" s="13">
        <f t="shared" si="3"/>
        <v>16.46</v>
      </c>
      <c r="V3" s="11" t="s">
        <v>8</v>
      </c>
      <c r="W3" s="39" t="str">
        <f t="shared" ref="W3:W21" si="4">HYPERLINK(CONCATENATE("http://alb-nagold-enz-cup.de/wildbad/2015/",Z3))</f>
        <v>http://alb-nagold-enz-cup.de/wildbad/2015/rainerhartmann</v>
      </c>
      <c r="X3" s="11">
        <v>121</v>
      </c>
      <c r="Y3" s="11" t="s">
        <v>73</v>
      </c>
      <c r="Z3" s="11" t="s">
        <v>110</v>
      </c>
    </row>
    <row r="4" spans="1:26" s="14" customFormat="1" ht="11.25" x14ac:dyDescent="0.2">
      <c r="A4" s="14">
        <v>57</v>
      </c>
      <c r="B4" s="14">
        <v>5</v>
      </c>
      <c r="C4" s="25">
        <v>3</v>
      </c>
      <c r="D4" s="14">
        <v>3</v>
      </c>
      <c r="E4" s="25">
        <v>563</v>
      </c>
      <c r="F4" s="9" t="s">
        <v>382</v>
      </c>
      <c r="G4" s="9" t="s">
        <v>381</v>
      </c>
      <c r="H4" s="25">
        <v>1991</v>
      </c>
      <c r="I4" s="25">
        <f t="shared" si="0"/>
        <v>24</v>
      </c>
      <c r="J4" s="10" t="s">
        <v>533</v>
      </c>
      <c r="K4" s="11" t="s">
        <v>111</v>
      </c>
      <c r="L4" s="11" t="s">
        <v>108</v>
      </c>
      <c r="M4" s="15">
        <v>3</v>
      </c>
      <c r="O4" s="14">
        <v>19</v>
      </c>
      <c r="P4" s="16">
        <v>1</v>
      </c>
      <c r="Q4" s="14">
        <v>9</v>
      </c>
      <c r="R4" s="17">
        <f t="shared" si="1"/>
        <v>1141.9000000000001</v>
      </c>
      <c r="S4" s="18">
        <v>1.3216435185185185E-2</v>
      </c>
      <c r="T4" s="12">
        <f t="shared" si="2"/>
        <v>2.6432870370370369E-3</v>
      </c>
      <c r="U4" s="13">
        <f t="shared" si="3"/>
        <v>15.76</v>
      </c>
      <c r="V4" s="11" t="s">
        <v>112</v>
      </c>
      <c r="W4" s="39" t="str">
        <f t="shared" si="4"/>
        <v>http://alb-nagold-enz-cup.de/wildbad/2015/georgbuehler</v>
      </c>
      <c r="X4" s="11">
        <v>126</v>
      </c>
      <c r="Y4" s="11" t="s">
        <v>73</v>
      </c>
      <c r="Z4" s="11" t="s">
        <v>113</v>
      </c>
    </row>
    <row r="5" spans="1:26" s="14" customFormat="1" ht="11.25" x14ac:dyDescent="0.2">
      <c r="A5" s="14">
        <v>58</v>
      </c>
      <c r="B5" s="14">
        <v>5</v>
      </c>
      <c r="C5" s="25">
        <v>4</v>
      </c>
      <c r="D5" s="14">
        <v>4</v>
      </c>
      <c r="E5" s="25">
        <v>555</v>
      </c>
      <c r="F5" s="9" t="s">
        <v>384</v>
      </c>
      <c r="G5" s="9" t="s">
        <v>383</v>
      </c>
      <c r="H5" s="25">
        <v>1979</v>
      </c>
      <c r="I5" s="25">
        <f t="shared" si="0"/>
        <v>36</v>
      </c>
      <c r="J5" s="10" t="s">
        <v>533</v>
      </c>
      <c r="K5" s="11" t="s">
        <v>71</v>
      </c>
      <c r="L5" s="11" t="s">
        <v>108</v>
      </c>
      <c r="M5" s="15">
        <v>4</v>
      </c>
      <c r="O5" s="14">
        <v>19</v>
      </c>
      <c r="P5" s="16">
        <v>18</v>
      </c>
      <c r="Q5" s="14">
        <v>5</v>
      </c>
      <c r="R5" s="17">
        <f t="shared" si="1"/>
        <v>1158.5</v>
      </c>
      <c r="S5" s="18">
        <v>1.3408564814814816E-2</v>
      </c>
      <c r="T5" s="12">
        <f t="shared" si="2"/>
        <v>2.681712962962963E-3</v>
      </c>
      <c r="U5" s="13">
        <f t="shared" si="3"/>
        <v>15.54</v>
      </c>
      <c r="V5" s="11" t="s">
        <v>8</v>
      </c>
      <c r="W5" s="39" t="str">
        <f t="shared" si="4"/>
        <v>http://alb-nagold-enz-cup.de/wildbad/2015/philippnoack</v>
      </c>
      <c r="X5" s="11">
        <v>136</v>
      </c>
      <c r="Y5" s="11" t="s">
        <v>73</v>
      </c>
      <c r="Z5" s="11" t="s">
        <v>114</v>
      </c>
    </row>
    <row r="6" spans="1:26" s="14" customFormat="1" ht="11.25" x14ac:dyDescent="0.2">
      <c r="A6" s="14">
        <v>59</v>
      </c>
      <c r="B6" s="14">
        <v>5</v>
      </c>
      <c r="C6" s="25">
        <v>5</v>
      </c>
      <c r="D6" s="14">
        <v>5</v>
      </c>
      <c r="E6" s="25">
        <v>587</v>
      </c>
      <c r="F6" s="9" t="s">
        <v>385</v>
      </c>
      <c r="G6" s="9" t="s">
        <v>348</v>
      </c>
      <c r="H6" s="25">
        <v>1967</v>
      </c>
      <c r="I6" s="25">
        <f t="shared" si="0"/>
        <v>48</v>
      </c>
      <c r="J6" s="10" t="s">
        <v>533</v>
      </c>
      <c r="K6" s="11" t="s">
        <v>115</v>
      </c>
      <c r="L6" s="11" t="s">
        <v>108</v>
      </c>
      <c r="M6" s="15">
        <v>5</v>
      </c>
      <c r="O6" s="14">
        <v>20</v>
      </c>
      <c r="P6" s="16">
        <v>27</v>
      </c>
      <c r="Q6" s="14">
        <v>2</v>
      </c>
      <c r="R6" s="17">
        <f t="shared" si="1"/>
        <v>1227.2</v>
      </c>
      <c r="S6" s="18">
        <v>1.4203703703703704E-2</v>
      </c>
      <c r="T6" s="12">
        <f t="shared" si="2"/>
        <v>2.8407407407407409E-3</v>
      </c>
      <c r="U6" s="13">
        <f t="shared" si="3"/>
        <v>14.67</v>
      </c>
      <c r="V6" s="11"/>
      <c r="W6" s="39" t="str">
        <f t="shared" si="4"/>
        <v>http://alb-nagold-enz-cup.de/wildbad/2015/oliverkummer</v>
      </c>
      <c r="X6" s="11"/>
      <c r="Y6" s="11" t="s">
        <v>73</v>
      </c>
      <c r="Z6" s="11" t="s">
        <v>116</v>
      </c>
    </row>
    <row r="7" spans="1:26" s="14" customFormat="1" ht="11.25" x14ac:dyDescent="0.2">
      <c r="A7" s="14">
        <v>60</v>
      </c>
      <c r="B7" s="14">
        <v>5</v>
      </c>
      <c r="C7" s="25">
        <v>6</v>
      </c>
      <c r="D7" s="14">
        <v>6</v>
      </c>
      <c r="E7" s="25">
        <v>584</v>
      </c>
      <c r="F7" s="9" t="s">
        <v>386</v>
      </c>
      <c r="G7" s="9" t="s">
        <v>292</v>
      </c>
      <c r="H7" s="25">
        <v>1958</v>
      </c>
      <c r="I7" s="25">
        <f t="shared" si="0"/>
        <v>57</v>
      </c>
      <c r="J7" s="10" t="s">
        <v>533</v>
      </c>
      <c r="K7" s="11" t="s">
        <v>93</v>
      </c>
      <c r="L7" s="11" t="s">
        <v>108</v>
      </c>
      <c r="M7" s="15">
        <v>6</v>
      </c>
      <c r="O7" s="14">
        <v>20</v>
      </c>
      <c r="P7" s="16">
        <v>33</v>
      </c>
      <c r="Q7" s="14">
        <v>3</v>
      </c>
      <c r="R7" s="17">
        <f t="shared" si="1"/>
        <v>1233.3</v>
      </c>
      <c r="S7" s="18">
        <v>1.4274305555555556E-2</v>
      </c>
      <c r="T7" s="12">
        <f t="shared" si="2"/>
        <v>2.854861111111111E-3</v>
      </c>
      <c r="U7" s="13">
        <f t="shared" si="3"/>
        <v>14.59</v>
      </c>
      <c r="V7" s="11"/>
      <c r="W7" s="39" t="str">
        <f t="shared" si="4"/>
        <v>http://alb-nagold-enz-cup.de/wildbad/2015/uwekeppler</v>
      </c>
      <c r="X7" s="11"/>
      <c r="Y7" s="11" t="s">
        <v>73</v>
      </c>
      <c r="Z7" s="11" t="s">
        <v>117</v>
      </c>
    </row>
    <row r="8" spans="1:26" s="14" customFormat="1" ht="11.25" x14ac:dyDescent="0.2">
      <c r="A8" s="14">
        <v>61</v>
      </c>
      <c r="B8" s="14">
        <v>5</v>
      </c>
      <c r="C8" s="25">
        <v>7</v>
      </c>
      <c r="D8" s="14">
        <v>7</v>
      </c>
      <c r="E8" s="25">
        <v>557</v>
      </c>
      <c r="F8" s="9" t="s">
        <v>388</v>
      </c>
      <c r="G8" s="9" t="s">
        <v>387</v>
      </c>
      <c r="H8" s="25">
        <v>1966</v>
      </c>
      <c r="I8" s="25">
        <f t="shared" si="0"/>
        <v>49</v>
      </c>
      <c r="J8" s="10" t="s">
        <v>533</v>
      </c>
      <c r="K8" s="11" t="s">
        <v>118</v>
      </c>
      <c r="L8" s="11" t="s">
        <v>108</v>
      </c>
      <c r="M8" s="15">
        <v>7</v>
      </c>
      <c r="O8" s="14">
        <v>22</v>
      </c>
      <c r="P8" s="16">
        <v>52</v>
      </c>
      <c r="Q8" s="14">
        <v>2</v>
      </c>
      <c r="R8" s="17">
        <f t="shared" si="1"/>
        <v>1372.2</v>
      </c>
      <c r="S8" s="18">
        <v>1.5881944444444445E-2</v>
      </c>
      <c r="T8" s="12">
        <f t="shared" si="2"/>
        <v>3.1763888888888892E-3</v>
      </c>
      <c r="U8" s="13">
        <f t="shared" si="3"/>
        <v>13.12</v>
      </c>
      <c r="V8" s="11" t="s">
        <v>119</v>
      </c>
      <c r="W8" s="39" t="str">
        <f t="shared" si="4"/>
        <v>http://alb-nagold-enz-cup.de/wildbad/2015/dietmarschlager</v>
      </c>
      <c r="X8" s="11">
        <v>107</v>
      </c>
      <c r="Y8" s="11" t="s">
        <v>73</v>
      </c>
      <c r="Z8" s="11" t="s">
        <v>120</v>
      </c>
    </row>
    <row r="9" spans="1:26" s="14" customFormat="1" ht="11.25" x14ac:dyDescent="0.2">
      <c r="A9" s="14">
        <v>62</v>
      </c>
      <c r="B9" s="14">
        <v>5</v>
      </c>
      <c r="C9" s="25">
        <v>8</v>
      </c>
      <c r="D9" s="14">
        <v>8</v>
      </c>
      <c r="E9" s="25">
        <v>558</v>
      </c>
      <c r="F9" s="9" t="s">
        <v>390</v>
      </c>
      <c r="G9" s="9" t="s">
        <v>389</v>
      </c>
      <c r="H9" s="25">
        <v>1992</v>
      </c>
      <c r="I9" s="25">
        <f t="shared" si="0"/>
        <v>23</v>
      </c>
      <c r="J9" s="10" t="s">
        <v>533</v>
      </c>
      <c r="K9" s="11" t="s">
        <v>121</v>
      </c>
      <c r="L9" s="11" t="s">
        <v>108</v>
      </c>
      <c r="M9" s="15">
        <v>8</v>
      </c>
      <c r="O9" s="14">
        <v>24</v>
      </c>
      <c r="P9" s="16">
        <v>12</v>
      </c>
      <c r="Q9" s="14">
        <v>2</v>
      </c>
      <c r="R9" s="17">
        <f t="shared" si="1"/>
        <v>1452.2</v>
      </c>
      <c r="S9" s="18">
        <v>1.6807870370370372E-2</v>
      </c>
      <c r="T9" s="12">
        <f t="shared" si="2"/>
        <v>3.3615740740740746E-3</v>
      </c>
      <c r="U9" s="13">
        <f t="shared" si="3"/>
        <v>12.39</v>
      </c>
      <c r="V9" s="11" t="s">
        <v>8</v>
      </c>
      <c r="W9" s="39" t="str">
        <f t="shared" si="4"/>
        <v>http://alb-nagold-enz-cup.de/wildbad/2015/kevinbeck</v>
      </c>
      <c r="X9" s="11">
        <v>148</v>
      </c>
      <c r="Y9" s="11" t="s">
        <v>73</v>
      </c>
      <c r="Z9" s="11" t="s">
        <v>122</v>
      </c>
    </row>
    <row r="10" spans="1:26" s="14" customFormat="1" ht="11.25" x14ac:dyDescent="0.2">
      <c r="A10" s="8">
        <v>63</v>
      </c>
      <c r="B10" s="8">
        <v>5</v>
      </c>
      <c r="C10" s="26">
        <v>9</v>
      </c>
      <c r="D10" s="8">
        <v>1</v>
      </c>
      <c r="E10" s="26">
        <v>556</v>
      </c>
      <c r="F10" s="3" t="s">
        <v>368</v>
      </c>
      <c r="G10" s="3" t="s">
        <v>367</v>
      </c>
      <c r="H10" s="26">
        <v>1958</v>
      </c>
      <c r="I10" s="26">
        <f t="shared" si="0"/>
        <v>57</v>
      </c>
      <c r="J10" s="4" t="s">
        <v>534</v>
      </c>
      <c r="K10" s="5" t="s">
        <v>93</v>
      </c>
      <c r="L10" s="5" t="s">
        <v>94</v>
      </c>
      <c r="M10" s="19">
        <v>1</v>
      </c>
      <c r="N10" s="8"/>
      <c r="O10" s="8">
        <v>24</v>
      </c>
      <c r="P10" s="20">
        <v>54</v>
      </c>
      <c r="Q10" s="8">
        <v>1</v>
      </c>
      <c r="R10" s="21">
        <f t="shared" si="1"/>
        <v>1494.1</v>
      </c>
      <c r="S10" s="22">
        <v>1.7292824074074075E-2</v>
      </c>
      <c r="T10" s="6">
        <f t="shared" si="2"/>
        <v>3.4585648148148149E-3</v>
      </c>
      <c r="U10" s="7">
        <f t="shared" si="3"/>
        <v>12.05</v>
      </c>
      <c r="V10" s="5" t="s">
        <v>95</v>
      </c>
      <c r="W10" s="39" t="str">
        <f t="shared" si="4"/>
        <v>http://alb-nagold-enz-cup.de/wildbad/2015/gerlindekienzler</v>
      </c>
      <c r="X10" s="5">
        <v>38</v>
      </c>
      <c r="Y10" s="5" t="s">
        <v>73</v>
      </c>
      <c r="Z10" s="5" t="s">
        <v>96</v>
      </c>
    </row>
    <row r="11" spans="1:26" s="14" customFormat="1" ht="11.25" x14ac:dyDescent="0.2">
      <c r="A11" s="14">
        <v>64</v>
      </c>
      <c r="B11" s="14">
        <v>5</v>
      </c>
      <c r="C11" s="25">
        <v>10</v>
      </c>
      <c r="D11" s="14">
        <v>9</v>
      </c>
      <c r="E11" s="25">
        <v>578</v>
      </c>
      <c r="F11" s="9" t="s">
        <v>392</v>
      </c>
      <c r="G11" s="9" t="s">
        <v>391</v>
      </c>
      <c r="H11" s="25">
        <v>1953</v>
      </c>
      <c r="I11" s="25">
        <f t="shared" si="0"/>
        <v>62</v>
      </c>
      <c r="J11" s="10" t="s">
        <v>533</v>
      </c>
      <c r="K11" s="11" t="s">
        <v>123</v>
      </c>
      <c r="L11" s="11" t="s">
        <v>108</v>
      </c>
      <c r="M11" s="15">
        <v>9</v>
      </c>
      <c r="O11" s="14">
        <v>25</v>
      </c>
      <c r="P11" s="16">
        <v>1</v>
      </c>
      <c r="Q11" s="14">
        <v>6</v>
      </c>
      <c r="R11" s="17">
        <f t="shared" si="1"/>
        <v>1501.6</v>
      </c>
      <c r="S11" s="18">
        <v>1.737962962962963E-2</v>
      </c>
      <c r="T11" s="12">
        <f t="shared" si="2"/>
        <v>3.4759259259259261E-3</v>
      </c>
      <c r="U11" s="13">
        <f t="shared" si="3"/>
        <v>11.99</v>
      </c>
      <c r="V11" s="11" t="s">
        <v>8</v>
      </c>
      <c r="W11" s="39" t="str">
        <f t="shared" si="4"/>
        <v>http://alb-nagold-enz-cup.de/wildbad/2015/dieterlang</v>
      </c>
      <c r="X11" s="11">
        <v>20</v>
      </c>
      <c r="Y11" s="11" t="s">
        <v>73</v>
      </c>
      <c r="Z11" s="11" t="s">
        <v>124</v>
      </c>
    </row>
    <row r="12" spans="1:26" s="14" customFormat="1" ht="11.25" x14ac:dyDescent="0.2">
      <c r="A12" s="14">
        <v>65</v>
      </c>
      <c r="B12" s="14">
        <v>5</v>
      </c>
      <c r="C12" s="25">
        <v>11</v>
      </c>
      <c r="D12" s="14">
        <v>10</v>
      </c>
      <c r="E12" s="25">
        <v>551</v>
      </c>
      <c r="F12" s="9" t="s">
        <v>394</v>
      </c>
      <c r="G12" s="9" t="s">
        <v>393</v>
      </c>
      <c r="H12" s="25">
        <v>1969</v>
      </c>
      <c r="I12" s="25">
        <f t="shared" si="0"/>
        <v>46</v>
      </c>
      <c r="J12" s="10" t="s">
        <v>533</v>
      </c>
      <c r="K12" s="11" t="s">
        <v>125</v>
      </c>
      <c r="L12" s="11" t="s">
        <v>108</v>
      </c>
      <c r="M12" s="15">
        <v>10</v>
      </c>
      <c r="O12" s="14">
        <v>25</v>
      </c>
      <c r="P12" s="16">
        <v>13</v>
      </c>
      <c r="Q12" s="14">
        <v>5</v>
      </c>
      <c r="R12" s="17">
        <f t="shared" si="1"/>
        <v>1513.5</v>
      </c>
      <c r="S12" s="18">
        <v>1.7517361111111112E-2</v>
      </c>
      <c r="T12" s="12">
        <f t="shared" si="2"/>
        <v>3.5034722222222225E-3</v>
      </c>
      <c r="U12" s="13">
        <f t="shared" si="3"/>
        <v>11.89</v>
      </c>
      <c r="V12" s="11"/>
      <c r="W12" s="39" t="str">
        <f t="shared" si="4"/>
        <v>http://alb-nagold-enz-cup.de/wildbad/2015/michaelpross</v>
      </c>
      <c r="X12" s="11">
        <v>98</v>
      </c>
      <c r="Y12" s="11" t="s">
        <v>73</v>
      </c>
      <c r="Z12" s="11" t="s">
        <v>126</v>
      </c>
    </row>
    <row r="13" spans="1:26" s="14" customFormat="1" ht="11.25" x14ac:dyDescent="0.2">
      <c r="A13" s="8">
        <v>66</v>
      </c>
      <c r="B13" s="8">
        <v>5</v>
      </c>
      <c r="C13" s="26">
        <v>12</v>
      </c>
      <c r="D13" s="8">
        <v>2</v>
      </c>
      <c r="E13" s="26">
        <v>568</v>
      </c>
      <c r="F13" s="3" t="s">
        <v>369</v>
      </c>
      <c r="G13" s="3" t="s">
        <v>346</v>
      </c>
      <c r="H13" s="26">
        <v>1968</v>
      </c>
      <c r="I13" s="26">
        <f t="shared" si="0"/>
        <v>47</v>
      </c>
      <c r="J13" s="4" t="s">
        <v>534</v>
      </c>
      <c r="K13" s="5" t="s">
        <v>18</v>
      </c>
      <c r="L13" s="5" t="s">
        <v>94</v>
      </c>
      <c r="M13" s="19">
        <v>2</v>
      </c>
      <c r="N13" s="8"/>
      <c r="O13" s="8">
        <v>25</v>
      </c>
      <c r="P13" s="20">
        <v>36</v>
      </c>
      <c r="Q13" s="8">
        <v>2</v>
      </c>
      <c r="R13" s="21">
        <f t="shared" si="1"/>
        <v>1536.2</v>
      </c>
      <c r="S13" s="22">
        <v>1.778009259259259E-2</v>
      </c>
      <c r="T13" s="6">
        <f t="shared" si="2"/>
        <v>3.5560185185185183E-3</v>
      </c>
      <c r="U13" s="7">
        <f t="shared" si="3"/>
        <v>11.72</v>
      </c>
      <c r="V13" s="5" t="s">
        <v>8</v>
      </c>
      <c r="W13" s="39" t="str">
        <f t="shared" si="4"/>
        <v>http://alb-nagold-enz-cup.de/wildbad/2015/sandrakriessler</v>
      </c>
      <c r="X13" s="5">
        <v>24</v>
      </c>
      <c r="Y13" s="5" t="s">
        <v>73</v>
      </c>
      <c r="Z13" s="5" t="s">
        <v>97</v>
      </c>
    </row>
    <row r="14" spans="1:26" s="14" customFormat="1" ht="11.25" x14ac:dyDescent="0.2">
      <c r="A14" s="8">
        <v>67</v>
      </c>
      <c r="B14" s="8">
        <v>5</v>
      </c>
      <c r="C14" s="26">
        <v>13</v>
      </c>
      <c r="D14" s="8">
        <v>3</v>
      </c>
      <c r="E14" s="26">
        <v>559</v>
      </c>
      <c r="F14" s="3" t="s">
        <v>371</v>
      </c>
      <c r="G14" s="3" t="s">
        <v>370</v>
      </c>
      <c r="H14" s="26">
        <v>1988</v>
      </c>
      <c r="I14" s="26">
        <f t="shared" si="0"/>
        <v>27</v>
      </c>
      <c r="J14" s="4" t="s">
        <v>534</v>
      </c>
      <c r="K14" s="5" t="s">
        <v>98</v>
      </c>
      <c r="L14" s="5" t="s">
        <v>94</v>
      </c>
      <c r="M14" s="19">
        <v>3</v>
      </c>
      <c r="N14" s="8"/>
      <c r="O14" s="8">
        <v>25</v>
      </c>
      <c r="P14" s="20">
        <v>37</v>
      </c>
      <c r="Q14" s="8">
        <v>4</v>
      </c>
      <c r="R14" s="21">
        <f t="shared" si="1"/>
        <v>1537.4</v>
      </c>
      <c r="S14" s="22">
        <v>1.7793981481481484E-2</v>
      </c>
      <c r="T14" s="6">
        <f t="shared" si="2"/>
        <v>3.5587962962962969E-3</v>
      </c>
      <c r="U14" s="7">
        <f t="shared" si="3"/>
        <v>11.71</v>
      </c>
      <c r="V14" s="5" t="s">
        <v>8</v>
      </c>
      <c r="W14" s="39" t="str">
        <f t="shared" si="4"/>
        <v>http://alb-nagold-enz-cup.de/wildbad/2015/rebeccastreif</v>
      </c>
      <c r="X14" s="5">
        <v>146</v>
      </c>
      <c r="Y14" s="5" t="s">
        <v>73</v>
      </c>
      <c r="Z14" s="5" t="s">
        <v>99</v>
      </c>
    </row>
    <row r="15" spans="1:26" s="14" customFormat="1" ht="11.25" x14ac:dyDescent="0.2">
      <c r="A15" s="14">
        <v>68</v>
      </c>
      <c r="B15" s="14">
        <v>5</v>
      </c>
      <c r="C15" s="25">
        <v>14</v>
      </c>
      <c r="D15" s="14">
        <v>11</v>
      </c>
      <c r="E15" s="25">
        <v>574</v>
      </c>
      <c r="F15" s="9" t="s">
        <v>395</v>
      </c>
      <c r="G15" s="9" t="s">
        <v>305</v>
      </c>
      <c r="H15" s="25">
        <v>1970</v>
      </c>
      <c r="I15" s="25">
        <f t="shared" si="0"/>
        <v>45</v>
      </c>
      <c r="J15" s="10" t="s">
        <v>533</v>
      </c>
      <c r="K15" s="11" t="s">
        <v>7</v>
      </c>
      <c r="L15" s="11" t="s">
        <v>108</v>
      </c>
      <c r="M15" s="15">
        <v>11</v>
      </c>
      <c r="O15" s="14">
        <v>26</v>
      </c>
      <c r="P15" s="16">
        <v>3</v>
      </c>
      <c r="Q15" s="14">
        <v>0</v>
      </c>
      <c r="R15" s="17">
        <f t="shared" si="1"/>
        <v>1563</v>
      </c>
      <c r="S15" s="18">
        <v>1.8090277777777778E-2</v>
      </c>
      <c r="T15" s="12">
        <f t="shared" si="2"/>
        <v>3.6180555555555558E-3</v>
      </c>
      <c r="U15" s="13">
        <f t="shared" si="3"/>
        <v>11.52</v>
      </c>
      <c r="V15" s="11" t="s">
        <v>127</v>
      </c>
      <c r="W15" s="39" t="str">
        <f t="shared" si="4"/>
        <v>http://alb-nagold-enz-cup.de/wildbad/2015/axeldonath</v>
      </c>
      <c r="X15" s="11">
        <v>21</v>
      </c>
      <c r="Y15" s="11" t="s">
        <v>73</v>
      </c>
      <c r="Z15" s="11" t="s">
        <v>128</v>
      </c>
    </row>
    <row r="16" spans="1:26" s="14" customFormat="1" ht="11.25" x14ac:dyDescent="0.2">
      <c r="A16" s="14">
        <v>69</v>
      </c>
      <c r="B16" s="14">
        <v>5</v>
      </c>
      <c r="C16" s="25">
        <v>15</v>
      </c>
      <c r="D16" s="14">
        <v>12</v>
      </c>
      <c r="E16" s="25">
        <v>571</v>
      </c>
      <c r="F16" s="9" t="s">
        <v>397</v>
      </c>
      <c r="G16" s="9" t="s">
        <v>396</v>
      </c>
      <c r="H16" s="25">
        <v>1970</v>
      </c>
      <c r="I16" s="25">
        <f t="shared" si="0"/>
        <v>45</v>
      </c>
      <c r="J16" s="10" t="s">
        <v>533</v>
      </c>
      <c r="K16" s="11" t="s">
        <v>100</v>
      </c>
      <c r="L16" s="11" t="s">
        <v>108</v>
      </c>
      <c r="M16" s="15">
        <v>12</v>
      </c>
      <c r="O16" s="14">
        <v>26</v>
      </c>
      <c r="P16" s="16">
        <v>9</v>
      </c>
      <c r="Q16" s="14">
        <v>1</v>
      </c>
      <c r="R16" s="17">
        <f t="shared" si="1"/>
        <v>1569.1</v>
      </c>
      <c r="S16" s="18">
        <v>1.8160879629629631E-2</v>
      </c>
      <c r="T16" s="12">
        <f t="shared" si="2"/>
        <v>3.6321759259259263E-3</v>
      </c>
      <c r="U16" s="13">
        <f t="shared" si="3"/>
        <v>11.47</v>
      </c>
      <c r="V16" s="11" t="s">
        <v>129</v>
      </c>
      <c r="W16" s="39" t="str">
        <f t="shared" si="4"/>
        <v>http://alb-nagold-enz-cup.de/wildbad/2015/daniloconti</v>
      </c>
      <c r="X16" s="11">
        <v>81</v>
      </c>
      <c r="Y16" s="11" t="s">
        <v>73</v>
      </c>
      <c r="Z16" s="11" t="s">
        <v>130</v>
      </c>
    </row>
    <row r="17" spans="1:26" s="14" customFormat="1" ht="11.25" x14ac:dyDescent="0.2">
      <c r="A17" s="8">
        <v>70</v>
      </c>
      <c r="B17" s="8">
        <v>5</v>
      </c>
      <c r="C17" s="26">
        <v>16</v>
      </c>
      <c r="D17" s="8">
        <v>4</v>
      </c>
      <c r="E17" s="26">
        <v>572</v>
      </c>
      <c r="F17" s="3" t="s">
        <v>373</v>
      </c>
      <c r="G17" s="3" t="s">
        <v>372</v>
      </c>
      <c r="H17" s="26">
        <v>1992</v>
      </c>
      <c r="I17" s="26">
        <f t="shared" si="0"/>
        <v>23</v>
      </c>
      <c r="J17" s="4" t="s">
        <v>534</v>
      </c>
      <c r="K17" s="5" t="s">
        <v>100</v>
      </c>
      <c r="L17" s="5" t="s">
        <v>94</v>
      </c>
      <c r="M17" s="19">
        <v>4</v>
      </c>
      <c r="N17" s="8"/>
      <c r="O17" s="8">
        <v>26</v>
      </c>
      <c r="P17" s="20">
        <v>24</v>
      </c>
      <c r="Q17" s="8">
        <v>3</v>
      </c>
      <c r="R17" s="21">
        <f t="shared" si="1"/>
        <v>1584.3</v>
      </c>
      <c r="S17" s="22">
        <v>1.8336805555555554E-2</v>
      </c>
      <c r="T17" s="6">
        <f t="shared" si="2"/>
        <v>3.6673611111111108E-3</v>
      </c>
      <c r="U17" s="7">
        <f t="shared" si="3"/>
        <v>11.36</v>
      </c>
      <c r="V17" s="5" t="s">
        <v>101</v>
      </c>
      <c r="W17" s="39" t="str">
        <f t="shared" si="4"/>
        <v>http://alb-nagold-enz-cup.de/wildbad/2015/dariadurach</v>
      </c>
      <c r="X17" s="5">
        <v>48</v>
      </c>
      <c r="Y17" s="5" t="s">
        <v>73</v>
      </c>
      <c r="Z17" s="5" t="s">
        <v>102</v>
      </c>
    </row>
    <row r="18" spans="1:26" s="14" customFormat="1" ht="11.25" x14ac:dyDescent="0.2">
      <c r="A18" s="14">
        <v>71</v>
      </c>
      <c r="B18" s="14">
        <v>5</v>
      </c>
      <c r="C18" s="25">
        <v>17</v>
      </c>
      <c r="D18" s="14">
        <v>13</v>
      </c>
      <c r="E18" s="25">
        <v>576</v>
      </c>
      <c r="F18" s="9" t="s">
        <v>398</v>
      </c>
      <c r="G18" s="9" t="s">
        <v>290</v>
      </c>
      <c r="H18" s="25">
        <v>1967</v>
      </c>
      <c r="I18" s="25">
        <f t="shared" si="0"/>
        <v>48</v>
      </c>
      <c r="J18" s="10" t="s">
        <v>533</v>
      </c>
      <c r="K18" s="11" t="s">
        <v>7</v>
      </c>
      <c r="L18" s="11" t="s">
        <v>108</v>
      </c>
      <c r="M18" s="15">
        <v>13</v>
      </c>
      <c r="O18" s="14">
        <v>27</v>
      </c>
      <c r="P18" s="16">
        <v>31</v>
      </c>
      <c r="Q18" s="14">
        <v>9</v>
      </c>
      <c r="R18" s="17">
        <f t="shared" si="1"/>
        <v>1651.9</v>
      </c>
      <c r="S18" s="18">
        <v>1.9119212962962963E-2</v>
      </c>
      <c r="T18" s="12">
        <f t="shared" si="2"/>
        <v>3.8238425925925927E-3</v>
      </c>
      <c r="U18" s="13">
        <f t="shared" si="3"/>
        <v>10.9</v>
      </c>
      <c r="V18" s="11" t="s">
        <v>8</v>
      </c>
      <c r="W18" s="39" t="str">
        <f t="shared" si="4"/>
        <v>http://alb-nagold-enz-cup.de/wildbad/2015/clausjocubeit</v>
      </c>
      <c r="X18" s="11">
        <v>71</v>
      </c>
      <c r="Y18" s="11" t="s">
        <v>73</v>
      </c>
      <c r="Z18" s="11" t="s">
        <v>131</v>
      </c>
    </row>
    <row r="19" spans="1:26" s="14" customFormat="1" ht="11.25" x14ac:dyDescent="0.2">
      <c r="A19" s="8">
        <v>72</v>
      </c>
      <c r="B19" s="8">
        <v>5</v>
      </c>
      <c r="C19" s="26">
        <v>18</v>
      </c>
      <c r="D19" s="8">
        <v>5</v>
      </c>
      <c r="E19" s="26">
        <v>573</v>
      </c>
      <c r="F19" s="3" t="s">
        <v>375</v>
      </c>
      <c r="G19" s="3" t="s">
        <v>374</v>
      </c>
      <c r="H19" s="26">
        <v>1989</v>
      </c>
      <c r="I19" s="26">
        <f t="shared" si="0"/>
        <v>26</v>
      </c>
      <c r="J19" s="4" t="s">
        <v>534</v>
      </c>
      <c r="K19" s="5" t="s">
        <v>100</v>
      </c>
      <c r="L19" s="5" t="s">
        <v>94</v>
      </c>
      <c r="M19" s="19">
        <v>5</v>
      </c>
      <c r="N19" s="8"/>
      <c r="O19" s="8">
        <v>27</v>
      </c>
      <c r="P19" s="20">
        <v>47</v>
      </c>
      <c r="Q19" s="8">
        <v>0</v>
      </c>
      <c r="R19" s="21">
        <f t="shared" si="1"/>
        <v>1667</v>
      </c>
      <c r="S19" s="22">
        <v>1.9293981481481485E-2</v>
      </c>
      <c r="T19" s="6">
        <f t="shared" si="2"/>
        <v>3.8587962962962968E-3</v>
      </c>
      <c r="U19" s="7">
        <f t="shared" si="3"/>
        <v>10.8</v>
      </c>
      <c r="V19" s="5" t="s">
        <v>103</v>
      </c>
      <c r="W19" s="39" t="str">
        <f t="shared" si="4"/>
        <v>http://alb-nagold-enz-cup.de/wildbad/2015/juliazuendel</v>
      </c>
      <c r="X19" s="5">
        <v>45</v>
      </c>
      <c r="Y19" s="5" t="s">
        <v>73</v>
      </c>
      <c r="Z19" s="5" t="s">
        <v>104</v>
      </c>
    </row>
    <row r="20" spans="1:26" s="14" customFormat="1" ht="11.25" x14ac:dyDescent="0.2">
      <c r="A20" s="14">
        <v>73</v>
      </c>
      <c r="B20" s="14">
        <v>5</v>
      </c>
      <c r="C20" s="25">
        <v>19</v>
      </c>
      <c r="D20" s="14">
        <v>14</v>
      </c>
      <c r="E20" s="25">
        <v>554</v>
      </c>
      <c r="F20" s="9" t="s">
        <v>385</v>
      </c>
      <c r="G20" s="9" t="s">
        <v>399</v>
      </c>
      <c r="H20" s="25">
        <v>1964</v>
      </c>
      <c r="I20" s="25">
        <f t="shared" si="0"/>
        <v>51</v>
      </c>
      <c r="J20" s="10" t="s">
        <v>533</v>
      </c>
      <c r="K20" s="11" t="s">
        <v>132</v>
      </c>
      <c r="L20" s="11" t="s">
        <v>108</v>
      </c>
      <c r="M20" s="15">
        <v>14</v>
      </c>
      <c r="O20" s="14">
        <v>29</v>
      </c>
      <c r="P20" s="16">
        <v>42</v>
      </c>
      <c r="Q20" s="14">
        <v>1</v>
      </c>
      <c r="R20" s="17">
        <f t="shared" si="1"/>
        <v>1782.1</v>
      </c>
      <c r="S20" s="18">
        <v>2.0626157407407409E-2</v>
      </c>
      <c r="T20" s="12">
        <f t="shared" si="2"/>
        <v>4.1252314814814815E-3</v>
      </c>
      <c r="U20" s="13">
        <f t="shared" si="3"/>
        <v>10.1</v>
      </c>
      <c r="V20" s="11" t="s">
        <v>8</v>
      </c>
      <c r="W20" s="39" t="str">
        <f t="shared" si="4"/>
        <v>http://alb-nagold-enz-cup.de/wildbad/2015/oliverjaeger</v>
      </c>
      <c r="X20" s="11">
        <v>16</v>
      </c>
      <c r="Y20" s="11" t="s">
        <v>73</v>
      </c>
      <c r="Z20" s="11" t="s">
        <v>133</v>
      </c>
    </row>
    <row r="21" spans="1:26" s="14" customFormat="1" ht="11.25" x14ac:dyDescent="0.2">
      <c r="A21" s="8">
        <v>74</v>
      </c>
      <c r="B21" s="8">
        <v>5</v>
      </c>
      <c r="C21" s="26">
        <v>20</v>
      </c>
      <c r="D21" s="8">
        <v>6</v>
      </c>
      <c r="E21" s="26">
        <v>553</v>
      </c>
      <c r="F21" s="3" t="s">
        <v>377</v>
      </c>
      <c r="G21" s="3" t="s">
        <v>376</v>
      </c>
      <c r="H21" s="26">
        <v>1967</v>
      </c>
      <c r="I21" s="26">
        <f t="shared" si="0"/>
        <v>48</v>
      </c>
      <c r="J21" s="4" t="s">
        <v>534</v>
      </c>
      <c r="K21" s="5" t="s">
        <v>105</v>
      </c>
      <c r="L21" s="5" t="s">
        <v>94</v>
      </c>
      <c r="M21" s="19">
        <v>6</v>
      </c>
      <c r="N21" s="8"/>
      <c r="O21" s="8">
        <v>30</v>
      </c>
      <c r="P21" s="20">
        <v>33</v>
      </c>
      <c r="Q21" s="8">
        <v>5</v>
      </c>
      <c r="R21" s="21">
        <f t="shared" si="1"/>
        <v>1833.5</v>
      </c>
      <c r="S21" s="22">
        <v>2.1221064814814814E-2</v>
      </c>
      <c r="T21" s="6">
        <f t="shared" si="2"/>
        <v>4.2442129629629627E-3</v>
      </c>
      <c r="U21" s="7">
        <f t="shared" si="3"/>
        <v>9.82</v>
      </c>
      <c r="V21" s="5" t="s">
        <v>8</v>
      </c>
      <c r="W21" s="39" t="str">
        <f t="shared" si="4"/>
        <v>http://alb-nagold-enz-cup.de/wildbad/2015/astridgutsche</v>
      </c>
      <c r="X21" s="5">
        <v>95</v>
      </c>
      <c r="Y21" s="5" t="s">
        <v>73</v>
      </c>
      <c r="Z21" s="5" t="s">
        <v>106</v>
      </c>
    </row>
    <row r="22" spans="1:26" x14ac:dyDescent="0.25">
      <c r="W22" s="39"/>
    </row>
    <row r="23" spans="1:26" x14ac:dyDescent="0.25">
      <c r="W23" s="39"/>
    </row>
    <row r="24" spans="1:26" x14ac:dyDescent="0.25">
      <c r="W24" s="39"/>
    </row>
    <row r="25" spans="1:26" x14ac:dyDescent="0.25">
      <c r="W25" s="39"/>
    </row>
    <row r="26" spans="1:26" x14ac:dyDescent="0.25">
      <c r="W26" s="39"/>
    </row>
    <row r="27" spans="1:26" x14ac:dyDescent="0.25">
      <c r="W27" s="39"/>
    </row>
    <row r="28" spans="1:26" x14ac:dyDescent="0.25">
      <c r="W28" s="39"/>
    </row>
    <row r="29" spans="1:26" x14ac:dyDescent="0.25">
      <c r="W29" s="39"/>
    </row>
    <row r="30" spans="1:26" x14ac:dyDescent="0.25">
      <c r="W30" s="39"/>
    </row>
    <row r="31" spans="1:26" x14ac:dyDescent="0.25">
      <c r="W31" s="39"/>
    </row>
    <row r="32" spans="1:26" x14ac:dyDescent="0.25">
      <c r="W32" s="39"/>
    </row>
    <row r="33" spans="23:23" x14ac:dyDescent="0.25">
      <c r="W33" s="39"/>
    </row>
    <row r="34" spans="23:23" x14ac:dyDescent="0.25">
      <c r="W34" s="39"/>
    </row>
    <row r="35" spans="23:23" x14ac:dyDescent="0.25">
      <c r="W35" s="39"/>
    </row>
    <row r="36" spans="23:23" x14ac:dyDescent="0.25">
      <c r="W36" s="39"/>
    </row>
    <row r="37" spans="23:23" x14ac:dyDescent="0.25">
      <c r="W37" s="39"/>
    </row>
    <row r="38" spans="23:23" x14ac:dyDescent="0.25">
      <c r="W38" s="39"/>
    </row>
    <row r="39" spans="23:23" x14ac:dyDescent="0.25">
      <c r="W39" s="39"/>
    </row>
    <row r="40" spans="23:23" x14ac:dyDescent="0.25">
      <c r="W40" s="39"/>
    </row>
    <row r="41" spans="23:23" x14ac:dyDescent="0.25">
      <c r="W41" s="39"/>
    </row>
    <row r="42" spans="23:23" x14ac:dyDescent="0.25">
      <c r="W42" s="39"/>
    </row>
    <row r="43" spans="23:23" x14ac:dyDescent="0.25">
      <c r="W43" s="39"/>
    </row>
    <row r="44" spans="23:23" x14ac:dyDescent="0.25">
      <c r="W44" s="39"/>
    </row>
    <row r="45" spans="23:23" x14ac:dyDescent="0.25">
      <c r="W45" s="39"/>
    </row>
    <row r="46" spans="23:23" x14ac:dyDescent="0.25">
      <c r="W46" s="39"/>
    </row>
    <row r="47" spans="23:23" x14ac:dyDescent="0.25">
      <c r="W47" s="39"/>
    </row>
    <row r="48" spans="23:23" x14ac:dyDescent="0.25">
      <c r="W48" s="39"/>
    </row>
    <row r="49" spans="23:23" x14ac:dyDescent="0.25">
      <c r="W49" s="39"/>
    </row>
    <row r="50" spans="23:23" x14ac:dyDescent="0.25">
      <c r="W50" s="39"/>
    </row>
    <row r="51" spans="23:23" x14ac:dyDescent="0.25">
      <c r="W51" s="39"/>
    </row>
    <row r="52" spans="23:23" x14ac:dyDescent="0.25">
      <c r="W52" s="39"/>
    </row>
    <row r="53" spans="23:23" x14ac:dyDescent="0.25">
      <c r="W53" s="39"/>
    </row>
    <row r="54" spans="23:23" x14ac:dyDescent="0.25">
      <c r="W54" s="39"/>
    </row>
    <row r="55" spans="23:23" x14ac:dyDescent="0.25">
      <c r="W55" s="39"/>
    </row>
    <row r="56" spans="23:23" x14ac:dyDescent="0.25">
      <c r="W56" s="39"/>
    </row>
    <row r="57" spans="23:23" x14ac:dyDescent="0.25">
      <c r="W57" s="39"/>
    </row>
    <row r="58" spans="23:23" x14ac:dyDescent="0.25">
      <c r="W58" s="39"/>
    </row>
    <row r="59" spans="23:23" x14ac:dyDescent="0.25">
      <c r="W59" s="39"/>
    </row>
    <row r="60" spans="23:23" x14ac:dyDescent="0.25">
      <c r="W60" s="39"/>
    </row>
    <row r="61" spans="23:23" x14ac:dyDescent="0.25">
      <c r="W61" s="39"/>
    </row>
    <row r="62" spans="23:23" x14ac:dyDescent="0.25">
      <c r="W62" s="39"/>
    </row>
    <row r="63" spans="23:23" x14ac:dyDescent="0.25">
      <c r="W63" s="39"/>
    </row>
    <row r="64" spans="23:23" x14ac:dyDescent="0.25">
      <c r="W64" s="39"/>
    </row>
    <row r="65" spans="23:23" x14ac:dyDescent="0.25">
      <c r="W65" s="39"/>
    </row>
    <row r="66" spans="23:23" x14ac:dyDescent="0.25">
      <c r="W66" s="39"/>
    </row>
    <row r="67" spans="23:23" x14ac:dyDescent="0.25">
      <c r="W67" s="39"/>
    </row>
    <row r="68" spans="23:23" x14ac:dyDescent="0.25">
      <c r="W68" s="39"/>
    </row>
    <row r="69" spans="23:23" x14ac:dyDescent="0.25">
      <c r="W69" s="39"/>
    </row>
    <row r="70" spans="23:23" x14ac:dyDescent="0.25">
      <c r="W70" s="39"/>
    </row>
    <row r="71" spans="23:23" x14ac:dyDescent="0.25">
      <c r="W71" s="39"/>
    </row>
    <row r="72" spans="23:23" x14ac:dyDescent="0.25">
      <c r="W72" s="39"/>
    </row>
    <row r="73" spans="23:23" x14ac:dyDescent="0.25">
      <c r="W73" s="39"/>
    </row>
    <row r="74" spans="23:23" x14ac:dyDescent="0.25">
      <c r="W74" s="39"/>
    </row>
    <row r="75" spans="23:23" x14ac:dyDescent="0.25">
      <c r="W75" s="39"/>
    </row>
    <row r="76" spans="23:23" x14ac:dyDescent="0.25">
      <c r="W76" s="39"/>
    </row>
    <row r="77" spans="23:23" x14ac:dyDescent="0.25">
      <c r="W77" s="39"/>
    </row>
    <row r="78" spans="23:23" x14ac:dyDescent="0.25">
      <c r="W78" s="39"/>
    </row>
    <row r="79" spans="23:23" x14ac:dyDescent="0.25">
      <c r="W79" s="39"/>
    </row>
    <row r="80" spans="23:23" x14ac:dyDescent="0.25">
      <c r="W80" s="39"/>
    </row>
    <row r="81" spans="23:23" x14ac:dyDescent="0.25">
      <c r="W81" s="39"/>
    </row>
    <row r="82" spans="23:23" x14ac:dyDescent="0.25">
      <c r="W82" s="39"/>
    </row>
    <row r="83" spans="23:23" x14ac:dyDescent="0.25">
      <c r="W83" s="39"/>
    </row>
    <row r="84" spans="23:23" x14ac:dyDescent="0.25">
      <c r="W84" s="39"/>
    </row>
    <row r="85" spans="23:23" x14ac:dyDescent="0.25">
      <c r="W85" s="39"/>
    </row>
    <row r="86" spans="23:23" x14ac:dyDescent="0.25">
      <c r="W86" s="39"/>
    </row>
    <row r="87" spans="23:23" x14ac:dyDescent="0.25">
      <c r="W87" s="39"/>
    </row>
    <row r="88" spans="23:23" x14ac:dyDescent="0.25">
      <c r="W88" s="39"/>
    </row>
    <row r="89" spans="23:23" x14ac:dyDescent="0.25">
      <c r="W89" s="39"/>
    </row>
    <row r="90" spans="23:23" x14ac:dyDescent="0.25">
      <c r="W90" s="39"/>
    </row>
    <row r="91" spans="23:23" x14ac:dyDescent="0.25">
      <c r="W91" s="39"/>
    </row>
    <row r="92" spans="23:23" x14ac:dyDescent="0.25">
      <c r="W92" s="39"/>
    </row>
    <row r="93" spans="23:23" x14ac:dyDescent="0.25">
      <c r="W93" s="39"/>
    </row>
    <row r="94" spans="23:23" x14ac:dyDescent="0.25">
      <c r="W94" s="39"/>
    </row>
    <row r="95" spans="23:23" x14ac:dyDescent="0.25">
      <c r="W95" s="39"/>
    </row>
    <row r="96" spans="23:23" x14ac:dyDescent="0.25">
      <c r="W96" s="39"/>
    </row>
    <row r="97" spans="23:23" x14ac:dyDescent="0.25">
      <c r="W97" s="39"/>
    </row>
    <row r="98" spans="23:23" x14ac:dyDescent="0.25">
      <c r="W98" s="39"/>
    </row>
    <row r="99" spans="23:23" x14ac:dyDescent="0.25">
      <c r="W99" s="39"/>
    </row>
    <row r="100" spans="23:23" x14ac:dyDescent="0.25">
      <c r="W100" s="39"/>
    </row>
    <row r="101" spans="23:23" x14ac:dyDescent="0.25">
      <c r="W101" s="39"/>
    </row>
    <row r="102" spans="23:23" x14ac:dyDescent="0.25">
      <c r="W102" s="39"/>
    </row>
    <row r="103" spans="23:23" x14ac:dyDescent="0.25">
      <c r="W103" s="39"/>
    </row>
    <row r="104" spans="23:23" x14ac:dyDescent="0.25">
      <c r="W104" s="39"/>
    </row>
    <row r="105" spans="23:23" x14ac:dyDescent="0.25">
      <c r="W105" s="39"/>
    </row>
    <row r="106" spans="23:23" x14ac:dyDescent="0.25">
      <c r="W106" s="39"/>
    </row>
    <row r="107" spans="23:23" x14ac:dyDescent="0.25">
      <c r="W107" s="39"/>
    </row>
    <row r="108" spans="23:23" x14ac:dyDescent="0.25">
      <c r="W108" s="39"/>
    </row>
    <row r="109" spans="23:23" x14ac:dyDescent="0.25">
      <c r="W109" s="39"/>
    </row>
    <row r="110" spans="23:23" x14ac:dyDescent="0.25">
      <c r="W110" s="39"/>
    </row>
    <row r="111" spans="23:23" x14ac:dyDescent="0.25">
      <c r="W111" s="39"/>
    </row>
    <row r="112" spans="23:23" x14ac:dyDescent="0.25">
      <c r="W112" s="39"/>
    </row>
    <row r="113" spans="23:23" x14ac:dyDescent="0.25">
      <c r="W113" s="39"/>
    </row>
    <row r="114" spans="23:23" x14ac:dyDescent="0.25">
      <c r="W114" s="39"/>
    </row>
    <row r="115" spans="23:23" x14ac:dyDescent="0.25">
      <c r="W115" s="39"/>
    </row>
    <row r="116" spans="23:23" x14ac:dyDescent="0.25">
      <c r="W116" s="39"/>
    </row>
    <row r="117" spans="23:23" x14ac:dyDescent="0.25">
      <c r="W117" s="39"/>
    </row>
    <row r="118" spans="23:23" x14ac:dyDescent="0.25">
      <c r="W118" s="39"/>
    </row>
    <row r="119" spans="23:23" x14ac:dyDescent="0.25">
      <c r="W119" s="39"/>
    </row>
    <row r="120" spans="23:23" x14ac:dyDescent="0.25">
      <c r="W120" s="39"/>
    </row>
    <row r="121" spans="23:23" x14ac:dyDescent="0.25">
      <c r="W121" s="39"/>
    </row>
    <row r="122" spans="23:23" x14ac:dyDescent="0.25">
      <c r="W122" s="39"/>
    </row>
    <row r="123" spans="23:23" x14ac:dyDescent="0.25">
      <c r="W123" s="39"/>
    </row>
    <row r="124" spans="23:23" x14ac:dyDescent="0.25">
      <c r="W124" s="39"/>
    </row>
    <row r="125" spans="23:23" x14ac:dyDescent="0.25">
      <c r="W125" s="39"/>
    </row>
    <row r="126" spans="23:23" x14ac:dyDescent="0.25">
      <c r="W126" s="39"/>
    </row>
    <row r="127" spans="23:23" x14ac:dyDescent="0.25">
      <c r="W127" s="39"/>
    </row>
    <row r="128" spans="23:23" x14ac:dyDescent="0.25">
      <c r="W128" s="39"/>
    </row>
    <row r="129" spans="23:23" x14ac:dyDescent="0.25">
      <c r="W129" s="39"/>
    </row>
    <row r="130" spans="23:23" x14ac:dyDescent="0.25">
      <c r="W130" s="39"/>
    </row>
    <row r="131" spans="23:23" x14ac:dyDescent="0.25">
      <c r="W131" s="39"/>
    </row>
    <row r="132" spans="23:23" x14ac:dyDescent="0.25">
      <c r="W132" s="39"/>
    </row>
    <row r="133" spans="23:23" x14ac:dyDescent="0.25">
      <c r="W133" s="39"/>
    </row>
    <row r="134" spans="23:23" x14ac:dyDescent="0.25">
      <c r="W134" s="39"/>
    </row>
    <row r="135" spans="23:23" x14ac:dyDescent="0.25">
      <c r="W135" s="39"/>
    </row>
    <row r="136" spans="23:23" x14ac:dyDescent="0.25">
      <c r="W136" s="39"/>
    </row>
    <row r="137" spans="23:23" x14ac:dyDescent="0.25">
      <c r="W137" s="39"/>
    </row>
    <row r="138" spans="23:23" x14ac:dyDescent="0.25">
      <c r="W138" s="39"/>
    </row>
    <row r="139" spans="23:23" x14ac:dyDescent="0.25">
      <c r="W139" s="39"/>
    </row>
    <row r="140" spans="23:23" x14ac:dyDescent="0.25">
      <c r="W140" s="39"/>
    </row>
    <row r="141" spans="23:23" x14ac:dyDescent="0.25">
      <c r="W141" s="39"/>
    </row>
    <row r="142" spans="23:23" x14ac:dyDescent="0.25">
      <c r="W142" s="39"/>
    </row>
    <row r="143" spans="23:23" x14ac:dyDescent="0.25">
      <c r="W143" s="39"/>
    </row>
    <row r="144" spans="23:23" x14ac:dyDescent="0.25">
      <c r="W144" s="39"/>
    </row>
    <row r="145" spans="23:23" x14ac:dyDescent="0.25">
      <c r="W145" s="39"/>
    </row>
    <row r="146" spans="23:23" x14ac:dyDescent="0.25">
      <c r="W146" s="39"/>
    </row>
    <row r="147" spans="23:23" x14ac:dyDescent="0.25">
      <c r="W147" s="39"/>
    </row>
    <row r="148" spans="23:23" x14ac:dyDescent="0.25">
      <c r="W148" s="39"/>
    </row>
    <row r="149" spans="23:23" x14ac:dyDescent="0.25">
      <c r="W149" s="39"/>
    </row>
    <row r="150" spans="23:23" x14ac:dyDescent="0.25">
      <c r="W150" s="39"/>
    </row>
    <row r="151" spans="23:23" x14ac:dyDescent="0.25">
      <c r="W151" s="39"/>
    </row>
  </sheetData>
  <sortState ref="A2:Y21">
    <sortCondition ref="A1"/>
  </sortState>
  <pageMargins left="0.78740157499999996" right="0.78740157499999996" top="0.984251969" bottom="0.984251969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1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ColWidth="9.140625" defaultRowHeight="13.5" x14ac:dyDescent="0.25"/>
  <cols>
    <col min="1" max="1" width="4.7109375" style="27" bestFit="1" customWidth="1"/>
    <col min="2" max="2" width="3.5703125" style="27" bestFit="1" customWidth="1"/>
    <col min="3" max="4" width="4.7109375" style="27" bestFit="1" customWidth="1"/>
    <col min="5" max="5" width="5.140625" style="27" bestFit="1" customWidth="1"/>
    <col min="6" max="6" width="9.28515625" bestFit="1" customWidth="1"/>
    <col min="7" max="7" width="12.5703125" bestFit="1" customWidth="1"/>
    <col min="8" max="8" width="5" style="27" bestFit="1" customWidth="1"/>
    <col min="9" max="9" width="5" style="27" customWidth="1"/>
    <col min="10" max="10" width="6.85546875" style="1" bestFit="1" customWidth="1"/>
    <col min="11" max="11" width="22.85546875" bestFit="1" customWidth="1"/>
    <col min="12" max="12" width="12.7109375" bestFit="1" customWidth="1"/>
    <col min="13" max="13" width="11.140625" style="1" customWidth="1"/>
    <col min="14" max="14" width="4.140625" bestFit="1" customWidth="1"/>
    <col min="15" max="15" width="4.42578125" bestFit="1" customWidth="1"/>
    <col min="16" max="16" width="4.5703125" bestFit="1" customWidth="1"/>
    <col min="17" max="17" width="7.140625" bestFit="1" customWidth="1"/>
    <col min="18" max="18" width="7.85546875" bestFit="1" customWidth="1"/>
    <col min="19" max="19" width="11.28515625" bestFit="1" customWidth="1"/>
    <col min="20" max="20" width="7.28515625" bestFit="1" customWidth="1"/>
    <col min="21" max="21" width="5.5703125" bestFit="1" customWidth="1"/>
    <col min="22" max="22" width="36.85546875" bestFit="1" customWidth="1"/>
    <col min="23" max="23" width="36.85546875" style="40" customWidth="1"/>
    <col min="24" max="24" width="4" bestFit="1" customWidth="1"/>
    <col min="25" max="25" width="19.85546875" bestFit="1" customWidth="1"/>
    <col min="26" max="26" width="17.5703125" bestFit="1" customWidth="1"/>
  </cols>
  <sheetData>
    <row r="1" spans="1:26" s="2" customFormat="1" ht="22.5" x14ac:dyDescent="0.2">
      <c r="A1" s="30" t="s">
        <v>279</v>
      </c>
      <c r="B1" s="31" t="s">
        <v>70</v>
      </c>
      <c r="C1" s="32" t="s">
        <v>0</v>
      </c>
      <c r="D1" s="31" t="s">
        <v>280</v>
      </c>
      <c r="E1" s="33" t="s">
        <v>281</v>
      </c>
      <c r="F1" s="33" t="s">
        <v>517</v>
      </c>
      <c r="G1" s="33" t="s">
        <v>518</v>
      </c>
      <c r="H1" s="33" t="s">
        <v>519</v>
      </c>
      <c r="I1" s="33" t="s">
        <v>536</v>
      </c>
      <c r="J1" s="33" t="s">
        <v>520</v>
      </c>
      <c r="K1" s="33" t="s">
        <v>1</v>
      </c>
      <c r="L1" s="33" t="s">
        <v>2</v>
      </c>
      <c r="M1" s="34" t="s">
        <v>521</v>
      </c>
      <c r="N1" s="33" t="s">
        <v>522</v>
      </c>
      <c r="O1" s="33" t="s">
        <v>523</v>
      </c>
      <c r="P1" s="33" t="s">
        <v>524</v>
      </c>
      <c r="Q1" s="33" t="s">
        <v>525</v>
      </c>
      <c r="R1" s="34" t="s">
        <v>526</v>
      </c>
      <c r="S1" s="34" t="s">
        <v>527</v>
      </c>
      <c r="T1" s="33" t="s">
        <v>528</v>
      </c>
      <c r="U1" s="33" t="s">
        <v>529</v>
      </c>
      <c r="V1" s="35" t="s">
        <v>535</v>
      </c>
      <c r="W1" s="35" t="s">
        <v>547</v>
      </c>
      <c r="X1" s="36" t="s">
        <v>530</v>
      </c>
      <c r="Y1" s="37" t="s">
        <v>531</v>
      </c>
      <c r="Z1" s="38" t="s">
        <v>532</v>
      </c>
    </row>
    <row r="2" spans="1:26" s="14" customFormat="1" ht="11.25" x14ac:dyDescent="0.2">
      <c r="A2" s="14">
        <v>75</v>
      </c>
      <c r="B2" s="14">
        <v>10</v>
      </c>
      <c r="C2" s="25">
        <v>1</v>
      </c>
      <c r="D2" s="25">
        <v>1</v>
      </c>
      <c r="E2" s="25">
        <v>447</v>
      </c>
      <c r="F2" s="9" t="s">
        <v>429</v>
      </c>
      <c r="G2" s="9" t="s">
        <v>428</v>
      </c>
      <c r="H2" s="25">
        <v>1986</v>
      </c>
      <c r="I2" s="25">
        <f t="shared" ref="I2:I33" si="0">2015-H2</f>
        <v>29</v>
      </c>
      <c r="J2" s="10" t="s">
        <v>533</v>
      </c>
      <c r="K2" s="11" t="s">
        <v>7</v>
      </c>
      <c r="L2" s="11" t="s">
        <v>174</v>
      </c>
      <c r="M2" s="15">
        <v>1</v>
      </c>
      <c r="O2" s="14">
        <v>34</v>
      </c>
      <c r="P2" s="16">
        <v>1</v>
      </c>
      <c r="Q2" s="14">
        <v>9</v>
      </c>
      <c r="R2" s="17">
        <f t="shared" ref="R2:R33" si="1">N2*60*60+O2*60+P2+Q2/10</f>
        <v>2041.9</v>
      </c>
      <c r="S2" s="18">
        <v>2.3633101851851853E-2</v>
      </c>
      <c r="T2" s="12">
        <f t="shared" ref="T2:T33" si="2">S2/B2</f>
        <v>2.3633101851851853E-3</v>
      </c>
      <c r="U2" s="13">
        <f t="shared" ref="U2:U33" si="3">ROUND(3600/R2*B2,2)</f>
        <v>17.63</v>
      </c>
      <c r="V2" s="11" t="s">
        <v>8</v>
      </c>
      <c r="W2" s="39" t="str">
        <f>HYPERLINK(CONCATENATE("http://alb-nagold-enz-cup.de/wildbad/2015/",Z2))</f>
        <v>http://alb-nagold-enz-cup.de/wildbad/2015/ricoloy</v>
      </c>
      <c r="X2" s="11">
        <v>139</v>
      </c>
      <c r="Y2" s="11" t="s">
        <v>136</v>
      </c>
      <c r="Z2" s="11" t="s">
        <v>175</v>
      </c>
    </row>
    <row r="3" spans="1:26" s="14" customFormat="1" ht="11.25" x14ac:dyDescent="0.2">
      <c r="A3" s="14">
        <v>76</v>
      </c>
      <c r="B3" s="14">
        <v>10</v>
      </c>
      <c r="C3" s="25">
        <v>2</v>
      </c>
      <c r="D3" s="25">
        <v>2</v>
      </c>
      <c r="E3" s="25">
        <v>430</v>
      </c>
      <c r="F3" s="9" t="s">
        <v>431</v>
      </c>
      <c r="G3" s="9" t="s">
        <v>430</v>
      </c>
      <c r="H3" s="25">
        <v>1974</v>
      </c>
      <c r="I3" s="25">
        <f t="shared" si="0"/>
        <v>41</v>
      </c>
      <c r="J3" s="10" t="s">
        <v>533</v>
      </c>
      <c r="K3" s="11" t="s">
        <v>157</v>
      </c>
      <c r="L3" s="11" t="s">
        <v>176</v>
      </c>
      <c r="M3" s="15">
        <v>1</v>
      </c>
      <c r="O3" s="14">
        <v>34</v>
      </c>
      <c r="P3" s="16">
        <v>41</v>
      </c>
      <c r="Q3" s="14">
        <v>0</v>
      </c>
      <c r="R3" s="17">
        <f t="shared" si="1"/>
        <v>2081</v>
      </c>
      <c r="S3" s="18">
        <v>2.4085648148148148E-2</v>
      </c>
      <c r="T3" s="12">
        <f t="shared" si="2"/>
        <v>2.4085648148148148E-3</v>
      </c>
      <c r="U3" s="13">
        <f t="shared" si="3"/>
        <v>17.3</v>
      </c>
      <c r="V3" s="11" t="s">
        <v>8</v>
      </c>
      <c r="W3" s="39" t="str">
        <f t="shared" ref="W3:W66" si="4">HYPERLINK(CONCATENATE("http://alb-nagold-enz-cup.de/wildbad/2015/",Z3))</f>
        <v>http://alb-nagold-enz-cup.de/wildbad/2015/viktorluft</v>
      </c>
      <c r="X3" s="11">
        <v>78</v>
      </c>
      <c r="Y3" s="11" t="s">
        <v>136</v>
      </c>
      <c r="Z3" s="11" t="s">
        <v>177</v>
      </c>
    </row>
    <row r="4" spans="1:26" s="14" customFormat="1" ht="11.25" x14ac:dyDescent="0.2">
      <c r="A4" s="14">
        <v>77</v>
      </c>
      <c r="B4" s="14">
        <v>10</v>
      </c>
      <c r="C4" s="25">
        <v>3</v>
      </c>
      <c r="D4" s="25">
        <v>3</v>
      </c>
      <c r="E4" s="25">
        <v>397</v>
      </c>
      <c r="F4" s="9" t="s">
        <v>309</v>
      </c>
      <c r="G4" s="9" t="s">
        <v>432</v>
      </c>
      <c r="H4" s="25">
        <v>1971</v>
      </c>
      <c r="I4" s="25">
        <f t="shared" si="0"/>
        <v>44</v>
      </c>
      <c r="J4" s="10" t="s">
        <v>533</v>
      </c>
      <c r="K4" s="11" t="s">
        <v>178</v>
      </c>
      <c r="L4" s="11" t="s">
        <v>176</v>
      </c>
      <c r="M4" s="15">
        <v>2</v>
      </c>
      <c r="O4" s="14">
        <v>34</v>
      </c>
      <c r="P4" s="16">
        <v>51</v>
      </c>
      <c r="Q4" s="14">
        <v>9</v>
      </c>
      <c r="R4" s="17">
        <f t="shared" si="1"/>
        <v>2091.9</v>
      </c>
      <c r="S4" s="18">
        <v>2.4211805555555559E-2</v>
      </c>
      <c r="T4" s="12">
        <f t="shared" si="2"/>
        <v>2.4211805555555558E-3</v>
      </c>
      <c r="U4" s="13">
        <f t="shared" si="3"/>
        <v>17.21</v>
      </c>
      <c r="V4" s="11" t="s">
        <v>8</v>
      </c>
      <c r="W4" s="39" t="str">
        <f t="shared" si="4"/>
        <v>http://alb-nagold-enz-cup.de/wildbad/2015/thomasgigl</v>
      </c>
      <c r="X4" s="11">
        <v>79</v>
      </c>
      <c r="Y4" s="11" t="s">
        <v>136</v>
      </c>
      <c r="Z4" s="11" t="s">
        <v>179</v>
      </c>
    </row>
    <row r="5" spans="1:26" s="14" customFormat="1" ht="11.25" x14ac:dyDescent="0.2">
      <c r="A5" s="14">
        <v>78</v>
      </c>
      <c r="B5" s="14">
        <v>10</v>
      </c>
      <c r="C5" s="25">
        <v>4</v>
      </c>
      <c r="D5" s="25">
        <v>4</v>
      </c>
      <c r="E5" s="25">
        <v>448</v>
      </c>
      <c r="F5" s="9" t="s">
        <v>434</v>
      </c>
      <c r="G5" s="9" t="s">
        <v>433</v>
      </c>
      <c r="H5" s="25">
        <v>1986</v>
      </c>
      <c r="I5" s="25">
        <f t="shared" si="0"/>
        <v>29</v>
      </c>
      <c r="J5" s="10" t="s">
        <v>533</v>
      </c>
      <c r="K5" s="11" t="s">
        <v>180</v>
      </c>
      <c r="L5" s="11" t="s">
        <v>174</v>
      </c>
      <c r="M5" s="15">
        <v>2</v>
      </c>
      <c r="O5" s="14">
        <v>34</v>
      </c>
      <c r="P5" s="16">
        <v>59</v>
      </c>
      <c r="Q5" s="14">
        <v>3</v>
      </c>
      <c r="R5" s="17">
        <f t="shared" si="1"/>
        <v>2099.3000000000002</v>
      </c>
      <c r="S5" s="18">
        <v>2.4297453703703703E-2</v>
      </c>
      <c r="T5" s="12">
        <f t="shared" si="2"/>
        <v>2.4297453703703703E-3</v>
      </c>
      <c r="U5" s="13">
        <f t="shared" si="3"/>
        <v>17.149999999999999</v>
      </c>
      <c r="V5" s="11" t="s">
        <v>8</v>
      </c>
      <c r="W5" s="39" t="str">
        <f t="shared" si="4"/>
        <v>http://alb-nagold-enz-cup.de/wildbad/2015/jochennuessle</v>
      </c>
      <c r="X5" s="11">
        <v>35</v>
      </c>
      <c r="Y5" s="11" t="s">
        <v>136</v>
      </c>
      <c r="Z5" s="11" t="s">
        <v>181</v>
      </c>
    </row>
    <row r="6" spans="1:26" s="14" customFormat="1" ht="11.25" x14ac:dyDescent="0.2">
      <c r="A6" s="14">
        <v>79</v>
      </c>
      <c r="B6" s="14">
        <v>10</v>
      </c>
      <c r="C6" s="25">
        <v>5</v>
      </c>
      <c r="D6" s="25">
        <v>5</v>
      </c>
      <c r="E6" s="25">
        <v>432</v>
      </c>
      <c r="F6" s="9" t="s">
        <v>436</v>
      </c>
      <c r="G6" s="9" t="s">
        <v>435</v>
      </c>
      <c r="H6" s="25">
        <v>1968</v>
      </c>
      <c r="I6" s="25">
        <f t="shared" si="0"/>
        <v>47</v>
      </c>
      <c r="J6" s="10" t="s">
        <v>533</v>
      </c>
      <c r="K6" s="11" t="s">
        <v>157</v>
      </c>
      <c r="L6" s="11" t="s">
        <v>182</v>
      </c>
      <c r="M6" s="15">
        <v>1</v>
      </c>
      <c r="O6" s="14">
        <v>36</v>
      </c>
      <c r="P6" s="16">
        <v>9</v>
      </c>
      <c r="Q6" s="14">
        <v>9</v>
      </c>
      <c r="R6" s="17">
        <f t="shared" si="1"/>
        <v>2169.9</v>
      </c>
      <c r="S6" s="18">
        <v>2.5114583333333333E-2</v>
      </c>
      <c r="T6" s="12">
        <f t="shared" si="2"/>
        <v>2.5114583333333334E-3</v>
      </c>
      <c r="U6" s="13">
        <f t="shared" si="3"/>
        <v>16.59</v>
      </c>
      <c r="V6" s="11" t="s">
        <v>8</v>
      </c>
      <c r="W6" s="39" t="str">
        <f t="shared" si="4"/>
        <v>http://alb-nagold-enz-cup.de/wildbad/2015/ronnyseifert</v>
      </c>
      <c r="X6" s="11">
        <v>9</v>
      </c>
      <c r="Y6" s="11" t="s">
        <v>136</v>
      </c>
      <c r="Z6" s="11" t="s">
        <v>183</v>
      </c>
    </row>
    <row r="7" spans="1:26" s="14" customFormat="1" ht="11.25" x14ac:dyDescent="0.2">
      <c r="A7" s="14">
        <v>80</v>
      </c>
      <c r="B7" s="14">
        <v>10</v>
      </c>
      <c r="C7" s="25">
        <v>6</v>
      </c>
      <c r="D7" s="25">
        <v>6</v>
      </c>
      <c r="E7" s="25">
        <v>460</v>
      </c>
      <c r="F7" s="9" t="s">
        <v>438</v>
      </c>
      <c r="G7" s="9" t="s">
        <v>437</v>
      </c>
      <c r="H7" s="25">
        <v>1980</v>
      </c>
      <c r="I7" s="25">
        <f t="shared" si="0"/>
        <v>35</v>
      </c>
      <c r="J7" s="10" t="s">
        <v>533</v>
      </c>
      <c r="K7" s="11" t="s">
        <v>18</v>
      </c>
      <c r="L7" s="11" t="s">
        <v>184</v>
      </c>
      <c r="M7" s="15">
        <v>1</v>
      </c>
      <c r="O7" s="14">
        <v>36</v>
      </c>
      <c r="P7" s="16">
        <v>51</v>
      </c>
      <c r="Q7" s="14">
        <v>0</v>
      </c>
      <c r="R7" s="17">
        <f t="shared" si="1"/>
        <v>2211</v>
      </c>
      <c r="S7" s="18">
        <v>2.5590277777777778E-2</v>
      </c>
      <c r="T7" s="12">
        <f t="shared" si="2"/>
        <v>2.5590277777777777E-3</v>
      </c>
      <c r="U7" s="13">
        <f t="shared" si="3"/>
        <v>16.28</v>
      </c>
      <c r="V7" s="11"/>
      <c r="W7" s="39" t="str">
        <f t="shared" si="4"/>
        <v>http://alb-nagold-enz-cup.de/wildbad/2015/domenikbehnke</v>
      </c>
      <c r="X7" s="11"/>
      <c r="Y7" s="11" t="s">
        <v>136</v>
      </c>
      <c r="Z7" s="11" t="s">
        <v>185</v>
      </c>
    </row>
    <row r="8" spans="1:26" s="14" customFormat="1" ht="11.25" x14ac:dyDescent="0.2">
      <c r="A8" s="8">
        <v>81</v>
      </c>
      <c r="B8" s="8">
        <v>10</v>
      </c>
      <c r="C8" s="26">
        <v>7</v>
      </c>
      <c r="D8" s="8">
        <v>1</v>
      </c>
      <c r="E8" s="26">
        <v>456</v>
      </c>
      <c r="F8" s="3" t="s">
        <v>401</v>
      </c>
      <c r="G8" s="3" t="s">
        <v>400</v>
      </c>
      <c r="H8" s="26">
        <v>1982</v>
      </c>
      <c r="I8" s="26">
        <f t="shared" si="0"/>
        <v>33</v>
      </c>
      <c r="J8" s="4" t="s">
        <v>534</v>
      </c>
      <c r="K8" s="5" t="s">
        <v>134</v>
      </c>
      <c r="L8" s="5" t="s">
        <v>135</v>
      </c>
      <c r="M8" s="19">
        <v>1</v>
      </c>
      <c r="N8" s="8"/>
      <c r="O8" s="8">
        <v>37</v>
      </c>
      <c r="P8" s="20">
        <v>5</v>
      </c>
      <c r="Q8" s="8">
        <v>3</v>
      </c>
      <c r="R8" s="21">
        <f t="shared" si="1"/>
        <v>2225.3000000000002</v>
      </c>
      <c r="S8" s="22">
        <v>2.5755787037037039E-2</v>
      </c>
      <c r="T8" s="6">
        <f t="shared" si="2"/>
        <v>2.5755787037037041E-3</v>
      </c>
      <c r="U8" s="7">
        <f t="shared" si="3"/>
        <v>16.18</v>
      </c>
      <c r="V8" s="5"/>
      <c r="W8" s="39" t="str">
        <f t="shared" si="4"/>
        <v>http://alb-nagold-enz-cup.de/wildbad/2015/michaelarennerschneck</v>
      </c>
      <c r="X8" s="5"/>
      <c r="Y8" s="5" t="s">
        <v>136</v>
      </c>
      <c r="Z8" s="5" t="s">
        <v>137</v>
      </c>
    </row>
    <row r="9" spans="1:26" s="14" customFormat="1" ht="11.25" x14ac:dyDescent="0.2">
      <c r="A9" s="14">
        <v>82</v>
      </c>
      <c r="B9" s="14">
        <v>10</v>
      </c>
      <c r="C9" s="25">
        <v>8</v>
      </c>
      <c r="D9" s="25">
        <v>7</v>
      </c>
      <c r="E9" s="25">
        <v>431</v>
      </c>
      <c r="F9" s="9" t="s">
        <v>440</v>
      </c>
      <c r="G9" s="9" t="s">
        <v>439</v>
      </c>
      <c r="H9" s="25">
        <v>1972</v>
      </c>
      <c r="I9" s="25">
        <f t="shared" si="0"/>
        <v>43</v>
      </c>
      <c r="J9" s="10" t="s">
        <v>533</v>
      </c>
      <c r="K9" s="11" t="s">
        <v>157</v>
      </c>
      <c r="L9" s="11" t="s">
        <v>176</v>
      </c>
      <c r="M9" s="15">
        <v>3</v>
      </c>
      <c r="O9" s="14">
        <v>37</v>
      </c>
      <c r="P9" s="16">
        <v>15</v>
      </c>
      <c r="Q9" s="14">
        <v>5</v>
      </c>
      <c r="R9" s="17">
        <f t="shared" si="1"/>
        <v>2235.5</v>
      </c>
      <c r="S9" s="18">
        <v>2.5873842592592594E-2</v>
      </c>
      <c r="T9" s="12">
        <f t="shared" si="2"/>
        <v>2.5873842592592593E-3</v>
      </c>
      <c r="U9" s="13">
        <f t="shared" si="3"/>
        <v>16.100000000000001</v>
      </c>
      <c r="V9" s="11" t="s">
        <v>8</v>
      </c>
      <c r="W9" s="39" t="str">
        <f t="shared" si="4"/>
        <v>http://alb-nagold-enz-cup.de/wildbad/2015/stefanmittelsdorf</v>
      </c>
      <c r="X9" s="11">
        <v>97</v>
      </c>
      <c r="Y9" s="11" t="s">
        <v>136</v>
      </c>
      <c r="Z9" s="11" t="s">
        <v>186</v>
      </c>
    </row>
    <row r="10" spans="1:26" s="14" customFormat="1" ht="11.25" x14ac:dyDescent="0.2">
      <c r="A10" s="14">
        <v>83</v>
      </c>
      <c r="B10" s="14">
        <v>10</v>
      </c>
      <c r="C10" s="25">
        <v>9</v>
      </c>
      <c r="D10" s="25">
        <v>8</v>
      </c>
      <c r="E10" s="25">
        <v>454</v>
      </c>
      <c r="F10" s="9" t="s">
        <v>441</v>
      </c>
      <c r="G10" s="9" t="s">
        <v>288</v>
      </c>
      <c r="H10" s="25">
        <v>1972</v>
      </c>
      <c r="I10" s="25">
        <f t="shared" si="0"/>
        <v>43</v>
      </c>
      <c r="J10" s="10" t="s">
        <v>533</v>
      </c>
      <c r="K10" s="11" t="s">
        <v>187</v>
      </c>
      <c r="L10" s="11" t="s">
        <v>176</v>
      </c>
      <c r="M10" s="15">
        <v>4</v>
      </c>
      <c r="O10" s="14">
        <v>37</v>
      </c>
      <c r="P10" s="16">
        <v>16</v>
      </c>
      <c r="Q10" s="14">
        <v>7</v>
      </c>
      <c r="R10" s="17">
        <f t="shared" si="1"/>
        <v>2236.6999999999998</v>
      </c>
      <c r="S10" s="18">
        <v>2.588773148148148E-2</v>
      </c>
      <c r="T10" s="12">
        <f t="shared" si="2"/>
        <v>2.5887731481481482E-3</v>
      </c>
      <c r="U10" s="13">
        <f t="shared" si="3"/>
        <v>16.100000000000001</v>
      </c>
      <c r="V10" s="11" t="s">
        <v>188</v>
      </c>
      <c r="W10" s="39" t="str">
        <f t="shared" si="4"/>
        <v>http://alb-nagold-enz-cup.de/wildbad/2015/gunthermoll</v>
      </c>
      <c r="X10" s="11">
        <v>42</v>
      </c>
      <c r="Y10" s="11" t="s">
        <v>136</v>
      </c>
      <c r="Z10" s="11" t="s">
        <v>189</v>
      </c>
    </row>
    <row r="11" spans="1:26" s="14" customFormat="1" ht="11.25" x14ac:dyDescent="0.2">
      <c r="A11" s="14">
        <v>84</v>
      </c>
      <c r="B11" s="14">
        <v>10</v>
      </c>
      <c r="C11" s="25">
        <v>10</v>
      </c>
      <c r="D11" s="25">
        <v>9</v>
      </c>
      <c r="E11" s="25">
        <v>416</v>
      </c>
      <c r="F11" s="9" t="s">
        <v>443</v>
      </c>
      <c r="G11" s="9" t="s">
        <v>442</v>
      </c>
      <c r="H11" s="25">
        <v>1974</v>
      </c>
      <c r="I11" s="25">
        <f t="shared" si="0"/>
        <v>41</v>
      </c>
      <c r="J11" s="10" t="s">
        <v>533</v>
      </c>
      <c r="K11" s="11" t="s">
        <v>190</v>
      </c>
      <c r="L11" s="11" t="s">
        <v>176</v>
      </c>
      <c r="M11" s="15">
        <v>5</v>
      </c>
      <c r="O11" s="14">
        <v>38</v>
      </c>
      <c r="P11" s="16">
        <v>22</v>
      </c>
      <c r="Q11" s="14">
        <v>2</v>
      </c>
      <c r="R11" s="17">
        <f t="shared" si="1"/>
        <v>2302.1999999999998</v>
      </c>
      <c r="S11" s="18">
        <v>2.664583333333333E-2</v>
      </c>
      <c r="T11" s="12">
        <f t="shared" si="2"/>
        <v>2.664583333333333E-3</v>
      </c>
      <c r="U11" s="13">
        <f t="shared" si="3"/>
        <v>15.64</v>
      </c>
      <c r="V11" s="11" t="s">
        <v>8</v>
      </c>
      <c r="W11" s="39" t="str">
        <f t="shared" si="4"/>
        <v>http://alb-nagold-enz-cup.de/wildbad/2015/danielgroener</v>
      </c>
      <c r="X11" s="11">
        <v>84</v>
      </c>
      <c r="Y11" s="11" t="s">
        <v>136</v>
      </c>
      <c r="Z11" s="11" t="s">
        <v>191</v>
      </c>
    </row>
    <row r="12" spans="1:26" s="14" customFormat="1" ht="11.25" x14ac:dyDescent="0.2">
      <c r="A12" s="14">
        <v>85</v>
      </c>
      <c r="B12" s="14">
        <v>10</v>
      </c>
      <c r="C12" s="25">
        <v>11</v>
      </c>
      <c r="D12" s="25">
        <v>10</v>
      </c>
      <c r="E12" s="25">
        <v>377</v>
      </c>
      <c r="F12" s="9" t="s">
        <v>306</v>
      </c>
      <c r="G12" s="9" t="s">
        <v>444</v>
      </c>
      <c r="H12" s="25">
        <v>1970</v>
      </c>
      <c r="I12" s="25">
        <f t="shared" si="0"/>
        <v>45</v>
      </c>
      <c r="J12" s="10" t="s">
        <v>533</v>
      </c>
      <c r="K12" s="11" t="s">
        <v>192</v>
      </c>
      <c r="L12" s="11" t="s">
        <v>182</v>
      </c>
      <c r="M12" s="15">
        <v>2</v>
      </c>
      <c r="O12" s="14">
        <v>38</v>
      </c>
      <c r="P12" s="16">
        <v>34</v>
      </c>
      <c r="Q12" s="14">
        <v>0</v>
      </c>
      <c r="R12" s="17">
        <f t="shared" si="1"/>
        <v>2314</v>
      </c>
      <c r="S12" s="18">
        <v>2.6782407407407408E-2</v>
      </c>
      <c r="T12" s="12">
        <f t="shared" si="2"/>
        <v>2.6782407407407406E-3</v>
      </c>
      <c r="U12" s="13">
        <f t="shared" si="3"/>
        <v>15.56</v>
      </c>
      <c r="V12" s="11" t="s">
        <v>193</v>
      </c>
      <c r="W12" s="39" t="str">
        <f t="shared" si="4"/>
        <v>http://alb-nagold-enz-cup.de/wildbad/2015/tobiasreichert</v>
      </c>
      <c r="X12" s="11">
        <v>124</v>
      </c>
      <c r="Y12" s="11" t="s">
        <v>136</v>
      </c>
      <c r="Z12" s="11" t="s">
        <v>194</v>
      </c>
    </row>
    <row r="13" spans="1:26" s="14" customFormat="1" ht="11.25" x14ac:dyDescent="0.2">
      <c r="A13" s="14">
        <v>86</v>
      </c>
      <c r="B13" s="14">
        <v>10</v>
      </c>
      <c r="C13" s="25">
        <v>12</v>
      </c>
      <c r="D13" s="25">
        <v>11</v>
      </c>
      <c r="E13" s="25">
        <v>392</v>
      </c>
      <c r="F13" s="9" t="s">
        <v>358</v>
      </c>
      <c r="G13" s="9" t="s">
        <v>445</v>
      </c>
      <c r="H13" s="25">
        <v>1982</v>
      </c>
      <c r="I13" s="25">
        <f t="shared" si="0"/>
        <v>33</v>
      </c>
      <c r="J13" s="10" t="s">
        <v>533</v>
      </c>
      <c r="K13" s="11" t="s">
        <v>195</v>
      </c>
      <c r="L13" s="11" t="s">
        <v>196</v>
      </c>
      <c r="M13" s="15">
        <v>1</v>
      </c>
      <c r="O13" s="14">
        <v>38</v>
      </c>
      <c r="P13" s="16">
        <v>48</v>
      </c>
      <c r="Q13" s="14">
        <v>6</v>
      </c>
      <c r="R13" s="17">
        <f t="shared" si="1"/>
        <v>2328.6</v>
      </c>
      <c r="S13" s="18">
        <v>2.6951388888888889E-2</v>
      </c>
      <c r="T13" s="12">
        <f t="shared" si="2"/>
        <v>2.6951388888888888E-3</v>
      </c>
      <c r="U13" s="13">
        <f t="shared" si="3"/>
        <v>15.46</v>
      </c>
      <c r="V13" s="11" t="s">
        <v>8</v>
      </c>
      <c r="W13" s="39" t="str">
        <f t="shared" si="4"/>
        <v>http://alb-nagold-enz-cup.de/wildbad/2015/dominikbardon</v>
      </c>
      <c r="X13" s="11">
        <v>3</v>
      </c>
      <c r="Y13" s="11" t="s">
        <v>136</v>
      </c>
      <c r="Z13" s="11" t="s">
        <v>197</v>
      </c>
    </row>
    <row r="14" spans="1:26" s="14" customFormat="1" ht="11.25" x14ac:dyDescent="0.2">
      <c r="A14" s="14">
        <v>87</v>
      </c>
      <c r="B14" s="14">
        <v>10</v>
      </c>
      <c r="C14" s="25">
        <v>13</v>
      </c>
      <c r="D14" s="25">
        <v>12</v>
      </c>
      <c r="E14" s="25">
        <v>413</v>
      </c>
      <c r="F14" s="9" t="s">
        <v>446</v>
      </c>
      <c r="G14" s="9" t="s">
        <v>408</v>
      </c>
      <c r="H14" s="25">
        <v>1968</v>
      </c>
      <c r="I14" s="25">
        <f t="shared" si="0"/>
        <v>47</v>
      </c>
      <c r="J14" s="10" t="s">
        <v>533</v>
      </c>
      <c r="K14" s="11" t="s">
        <v>27</v>
      </c>
      <c r="L14" s="11" t="s">
        <v>182</v>
      </c>
      <c r="M14" s="15">
        <v>3</v>
      </c>
      <c r="O14" s="14">
        <v>38</v>
      </c>
      <c r="P14" s="16">
        <v>53</v>
      </c>
      <c r="Q14" s="14">
        <v>8</v>
      </c>
      <c r="R14" s="17">
        <f t="shared" si="1"/>
        <v>2333.8000000000002</v>
      </c>
      <c r="S14" s="18">
        <v>2.7011574074074077E-2</v>
      </c>
      <c r="T14" s="12">
        <f t="shared" si="2"/>
        <v>2.7011574074074078E-3</v>
      </c>
      <c r="U14" s="13">
        <f t="shared" si="3"/>
        <v>15.43</v>
      </c>
      <c r="V14" s="11" t="s">
        <v>198</v>
      </c>
      <c r="W14" s="39" t="str">
        <f t="shared" si="4"/>
        <v>http://alb-nagold-enz-cup.de/wildbad/2015/uliohngemach</v>
      </c>
      <c r="X14" s="11">
        <v>40</v>
      </c>
      <c r="Y14" s="11" t="s">
        <v>136</v>
      </c>
      <c r="Z14" s="11" t="s">
        <v>199</v>
      </c>
    </row>
    <row r="15" spans="1:26" s="14" customFormat="1" ht="11.25" x14ac:dyDescent="0.2">
      <c r="A15" s="8">
        <v>88</v>
      </c>
      <c r="B15" s="8">
        <v>10</v>
      </c>
      <c r="C15" s="26">
        <v>14</v>
      </c>
      <c r="D15" s="8">
        <v>2</v>
      </c>
      <c r="E15" s="26">
        <v>399</v>
      </c>
      <c r="F15" s="3" t="s">
        <v>403</v>
      </c>
      <c r="G15" s="3" t="s">
        <v>402</v>
      </c>
      <c r="H15" s="26">
        <v>1970</v>
      </c>
      <c r="I15" s="26">
        <f t="shared" si="0"/>
        <v>45</v>
      </c>
      <c r="J15" s="4" t="s">
        <v>534</v>
      </c>
      <c r="K15" s="5" t="s">
        <v>93</v>
      </c>
      <c r="L15" s="5" t="s">
        <v>138</v>
      </c>
      <c r="M15" s="19">
        <v>1</v>
      </c>
      <c r="N15" s="8"/>
      <c r="O15" s="8">
        <v>39</v>
      </c>
      <c r="P15" s="20">
        <v>4</v>
      </c>
      <c r="Q15" s="8">
        <v>1</v>
      </c>
      <c r="R15" s="21">
        <f t="shared" si="1"/>
        <v>2344.1</v>
      </c>
      <c r="S15" s="22">
        <v>2.713078703703704E-2</v>
      </c>
      <c r="T15" s="6">
        <f t="shared" si="2"/>
        <v>2.7130787037037041E-3</v>
      </c>
      <c r="U15" s="7">
        <f t="shared" si="3"/>
        <v>15.36</v>
      </c>
      <c r="V15" s="5" t="s">
        <v>139</v>
      </c>
      <c r="W15" s="39" t="str">
        <f t="shared" si="4"/>
        <v>http://alb-nagold-enz-cup.de/wildbad/2015/martinakugele</v>
      </c>
      <c r="X15" s="5">
        <v>57</v>
      </c>
      <c r="Y15" s="5" t="s">
        <v>136</v>
      </c>
      <c r="Z15" s="5" t="s">
        <v>140</v>
      </c>
    </row>
    <row r="16" spans="1:26" s="14" customFormat="1" ht="11.25" x14ac:dyDescent="0.2">
      <c r="A16" s="14">
        <v>89</v>
      </c>
      <c r="B16" s="14">
        <v>10</v>
      </c>
      <c r="C16" s="25">
        <v>15</v>
      </c>
      <c r="D16" s="25">
        <v>13</v>
      </c>
      <c r="E16" s="25">
        <v>451</v>
      </c>
      <c r="F16" s="9" t="s">
        <v>448</v>
      </c>
      <c r="G16" s="9" t="s">
        <v>447</v>
      </c>
      <c r="H16" s="25">
        <v>1959</v>
      </c>
      <c r="I16" s="25">
        <f t="shared" si="0"/>
        <v>56</v>
      </c>
      <c r="J16" s="10" t="s">
        <v>533</v>
      </c>
      <c r="K16" s="11" t="s">
        <v>187</v>
      </c>
      <c r="L16" s="11" t="s">
        <v>200</v>
      </c>
      <c r="M16" s="15">
        <v>1</v>
      </c>
      <c r="O16" s="14">
        <v>39</v>
      </c>
      <c r="P16" s="16">
        <v>31</v>
      </c>
      <c r="Q16" s="14">
        <v>6</v>
      </c>
      <c r="R16" s="17">
        <f t="shared" si="1"/>
        <v>2371.6</v>
      </c>
      <c r="S16" s="18">
        <v>2.744907407407407E-2</v>
      </c>
      <c r="T16" s="12">
        <f t="shared" si="2"/>
        <v>2.7449074074074068E-3</v>
      </c>
      <c r="U16" s="13">
        <f t="shared" si="3"/>
        <v>15.18</v>
      </c>
      <c r="V16" s="11" t="s">
        <v>8</v>
      </c>
      <c r="W16" s="39" t="str">
        <f t="shared" si="4"/>
        <v>http://alb-nagold-enz-cup.de/wildbad/2015/andreaskampert</v>
      </c>
      <c r="X16" s="11">
        <v>149</v>
      </c>
      <c r="Y16" s="11" t="s">
        <v>136</v>
      </c>
      <c r="Z16" s="11" t="s">
        <v>201</v>
      </c>
    </row>
    <row r="17" spans="1:26" s="14" customFormat="1" ht="11.25" x14ac:dyDescent="0.2">
      <c r="A17" s="8">
        <v>90</v>
      </c>
      <c r="B17" s="8">
        <v>10</v>
      </c>
      <c r="C17" s="26">
        <v>16</v>
      </c>
      <c r="D17" s="8">
        <v>3</v>
      </c>
      <c r="E17" s="26">
        <v>421</v>
      </c>
      <c r="F17" s="3" t="s">
        <v>404</v>
      </c>
      <c r="G17" s="3" t="s">
        <v>292</v>
      </c>
      <c r="H17" s="26">
        <v>1978</v>
      </c>
      <c r="I17" s="26">
        <f t="shared" si="0"/>
        <v>37</v>
      </c>
      <c r="J17" s="4" t="s">
        <v>534</v>
      </c>
      <c r="K17" s="5" t="s">
        <v>18</v>
      </c>
      <c r="L17" s="5" t="s">
        <v>141</v>
      </c>
      <c r="M17" s="19">
        <v>1</v>
      </c>
      <c r="N17" s="8"/>
      <c r="O17" s="8">
        <v>39</v>
      </c>
      <c r="P17" s="20">
        <v>38</v>
      </c>
      <c r="Q17" s="8">
        <v>9</v>
      </c>
      <c r="R17" s="21">
        <f t="shared" si="1"/>
        <v>2378.9</v>
      </c>
      <c r="S17" s="22">
        <v>2.7533564814814813E-2</v>
      </c>
      <c r="T17" s="6">
        <f t="shared" si="2"/>
        <v>2.7533564814814812E-3</v>
      </c>
      <c r="U17" s="7">
        <f t="shared" si="3"/>
        <v>15.13</v>
      </c>
      <c r="V17" s="5" t="s">
        <v>8</v>
      </c>
      <c r="W17" s="39" t="str">
        <f t="shared" si="4"/>
        <v>http://alb-nagold-enz-cup.de/wildbad/2015/carmenkeppler</v>
      </c>
      <c r="X17" s="5">
        <v>127</v>
      </c>
      <c r="Y17" s="5" t="s">
        <v>136</v>
      </c>
      <c r="Z17" s="5" t="s">
        <v>142</v>
      </c>
    </row>
    <row r="18" spans="1:26" s="14" customFormat="1" ht="11.25" x14ac:dyDescent="0.2">
      <c r="A18" s="14">
        <v>91</v>
      </c>
      <c r="B18" s="14">
        <v>10</v>
      </c>
      <c r="C18" s="25">
        <v>17</v>
      </c>
      <c r="D18" s="25">
        <v>14</v>
      </c>
      <c r="E18" s="25">
        <v>437</v>
      </c>
      <c r="F18" s="9" t="s">
        <v>443</v>
      </c>
      <c r="G18" s="9" t="s">
        <v>360</v>
      </c>
      <c r="H18" s="25">
        <v>1968</v>
      </c>
      <c r="I18" s="25">
        <f t="shared" si="0"/>
        <v>47</v>
      </c>
      <c r="J18" s="10" t="s">
        <v>533</v>
      </c>
      <c r="K18" s="11" t="s">
        <v>84</v>
      </c>
      <c r="L18" s="11" t="s">
        <v>182</v>
      </c>
      <c r="M18" s="15">
        <v>4</v>
      </c>
      <c r="O18" s="14">
        <v>39</v>
      </c>
      <c r="P18" s="16">
        <v>43</v>
      </c>
      <c r="Q18" s="14">
        <v>3</v>
      </c>
      <c r="R18" s="17">
        <f t="shared" si="1"/>
        <v>2383.3000000000002</v>
      </c>
      <c r="S18" s="18">
        <v>2.7584490740740739E-2</v>
      </c>
      <c r="T18" s="12">
        <f t="shared" si="2"/>
        <v>2.7584490740740738E-3</v>
      </c>
      <c r="U18" s="13">
        <f t="shared" si="3"/>
        <v>15.11</v>
      </c>
      <c r="V18" s="11" t="s">
        <v>202</v>
      </c>
      <c r="W18" s="39" t="str">
        <f t="shared" si="4"/>
        <v>http://alb-nagold-enz-cup.de/wildbad/2015/danielwaidelich</v>
      </c>
      <c r="X18" s="11">
        <v>26</v>
      </c>
      <c r="Y18" s="11" t="s">
        <v>136</v>
      </c>
      <c r="Z18" s="11" t="s">
        <v>203</v>
      </c>
    </row>
    <row r="19" spans="1:26" s="14" customFormat="1" ht="11.25" x14ac:dyDescent="0.2">
      <c r="A19" s="14">
        <v>92</v>
      </c>
      <c r="B19" s="14">
        <v>10</v>
      </c>
      <c r="C19" s="25">
        <v>18</v>
      </c>
      <c r="D19" s="25">
        <v>15</v>
      </c>
      <c r="E19" s="25">
        <v>434</v>
      </c>
      <c r="F19" s="9" t="s">
        <v>386</v>
      </c>
      <c r="G19" s="9" t="s">
        <v>449</v>
      </c>
      <c r="H19" s="25">
        <v>1962</v>
      </c>
      <c r="I19" s="25">
        <f t="shared" si="0"/>
        <v>53</v>
      </c>
      <c r="J19" s="10" t="s">
        <v>533</v>
      </c>
      <c r="K19" s="11" t="s">
        <v>157</v>
      </c>
      <c r="L19" s="11" t="s">
        <v>204</v>
      </c>
      <c r="M19" s="15">
        <v>1</v>
      </c>
      <c r="O19" s="14">
        <v>40</v>
      </c>
      <c r="P19" s="16">
        <v>2</v>
      </c>
      <c r="Q19" s="14">
        <v>2</v>
      </c>
      <c r="R19" s="17">
        <f t="shared" si="1"/>
        <v>2402.1999999999998</v>
      </c>
      <c r="S19" s="18">
        <v>2.7803240740740743E-2</v>
      </c>
      <c r="T19" s="12">
        <f t="shared" si="2"/>
        <v>2.7803240740740744E-3</v>
      </c>
      <c r="U19" s="13">
        <f t="shared" si="3"/>
        <v>14.99</v>
      </c>
      <c r="V19" s="11" t="s">
        <v>205</v>
      </c>
      <c r="W19" s="39" t="str">
        <f t="shared" si="4"/>
        <v>http://alb-nagold-enz-cup.de/wildbad/2015/uwetraub</v>
      </c>
      <c r="X19" s="28">
        <v>145</v>
      </c>
      <c r="Y19" s="11" t="s">
        <v>136</v>
      </c>
      <c r="Z19" s="11" t="s">
        <v>206</v>
      </c>
    </row>
    <row r="20" spans="1:26" s="14" customFormat="1" ht="11.25" x14ac:dyDescent="0.2">
      <c r="A20" s="14">
        <v>93</v>
      </c>
      <c r="B20" s="14">
        <v>10</v>
      </c>
      <c r="C20" s="25">
        <v>19</v>
      </c>
      <c r="D20" s="25">
        <v>16</v>
      </c>
      <c r="E20" s="25">
        <v>455</v>
      </c>
      <c r="F20" s="9" t="s">
        <v>451</v>
      </c>
      <c r="G20" s="9" t="s">
        <v>450</v>
      </c>
      <c r="H20" s="25">
        <v>1963</v>
      </c>
      <c r="I20" s="25">
        <f t="shared" si="0"/>
        <v>52</v>
      </c>
      <c r="J20" s="10" t="s">
        <v>533</v>
      </c>
      <c r="K20" s="11" t="s">
        <v>207</v>
      </c>
      <c r="L20" s="11" t="s">
        <v>204</v>
      </c>
      <c r="M20" s="15">
        <v>2</v>
      </c>
      <c r="O20" s="14">
        <v>40</v>
      </c>
      <c r="P20" s="16">
        <v>4</v>
      </c>
      <c r="Q20" s="14">
        <v>0</v>
      </c>
      <c r="R20" s="17">
        <f t="shared" si="1"/>
        <v>2404</v>
      </c>
      <c r="S20" s="18">
        <v>2.7824074074074074E-2</v>
      </c>
      <c r="T20" s="12">
        <f t="shared" si="2"/>
        <v>2.7824074074074075E-3</v>
      </c>
      <c r="U20" s="13">
        <f t="shared" si="3"/>
        <v>14.98</v>
      </c>
      <c r="V20" s="11"/>
      <c r="W20" s="39" t="str">
        <f t="shared" si="4"/>
        <v>http://alb-nagold-enz-cup.de/wildbad/2015/timoknaeringer</v>
      </c>
      <c r="X20" s="28"/>
      <c r="Y20" s="11" t="s">
        <v>136</v>
      </c>
      <c r="Z20" s="11" t="s">
        <v>208</v>
      </c>
    </row>
    <row r="21" spans="1:26" s="14" customFormat="1" ht="11.25" x14ac:dyDescent="0.2">
      <c r="A21" s="14">
        <v>94</v>
      </c>
      <c r="B21" s="14">
        <v>10</v>
      </c>
      <c r="C21" s="25">
        <v>20</v>
      </c>
      <c r="D21" s="25">
        <v>17</v>
      </c>
      <c r="E21" s="25">
        <v>383</v>
      </c>
      <c r="F21" s="9" t="s">
        <v>453</v>
      </c>
      <c r="G21" s="9" t="s">
        <v>452</v>
      </c>
      <c r="H21" s="25">
        <v>1999</v>
      </c>
      <c r="I21" s="25">
        <f t="shared" si="0"/>
        <v>16</v>
      </c>
      <c r="J21" s="10" t="s">
        <v>533</v>
      </c>
      <c r="K21" s="11" t="s">
        <v>209</v>
      </c>
      <c r="L21" s="11" t="s">
        <v>90</v>
      </c>
      <c r="M21" s="15">
        <v>1</v>
      </c>
      <c r="O21" s="14">
        <v>40</v>
      </c>
      <c r="P21" s="16">
        <v>48</v>
      </c>
      <c r="Q21" s="14">
        <v>8</v>
      </c>
      <c r="R21" s="17">
        <f t="shared" si="1"/>
        <v>2448.8000000000002</v>
      </c>
      <c r="S21" s="18">
        <v>2.8342592592592589E-2</v>
      </c>
      <c r="T21" s="12">
        <f t="shared" si="2"/>
        <v>2.834259259259259E-3</v>
      </c>
      <c r="U21" s="13">
        <f t="shared" si="3"/>
        <v>14.7</v>
      </c>
      <c r="V21" s="11" t="s">
        <v>210</v>
      </c>
      <c r="W21" s="39" t="str">
        <f t="shared" si="4"/>
        <v>http://alb-nagold-enz-cup.de/wildbad/2015/jasharexer</v>
      </c>
      <c r="X21" s="28">
        <v>6</v>
      </c>
      <c r="Y21" s="11" t="s">
        <v>136</v>
      </c>
      <c r="Z21" s="11" t="s">
        <v>546</v>
      </c>
    </row>
    <row r="22" spans="1:26" s="14" customFormat="1" ht="11.25" x14ac:dyDescent="0.2">
      <c r="A22" s="14">
        <v>95</v>
      </c>
      <c r="B22" s="14">
        <v>10</v>
      </c>
      <c r="C22" s="25">
        <v>21</v>
      </c>
      <c r="D22" s="25">
        <v>18</v>
      </c>
      <c r="E22" s="25">
        <v>435</v>
      </c>
      <c r="F22" s="9" t="s">
        <v>455</v>
      </c>
      <c r="G22" s="9" t="s">
        <v>454</v>
      </c>
      <c r="H22" s="25">
        <v>1989</v>
      </c>
      <c r="I22" s="25">
        <f t="shared" si="0"/>
        <v>26</v>
      </c>
      <c r="J22" s="10" t="s">
        <v>533</v>
      </c>
      <c r="K22" s="11" t="s">
        <v>84</v>
      </c>
      <c r="L22" s="11" t="s">
        <v>174</v>
      </c>
      <c r="M22" s="15">
        <v>3</v>
      </c>
      <c r="O22" s="14">
        <v>40</v>
      </c>
      <c r="P22" s="16">
        <v>50</v>
      </c>
      <c r="Q22" s="14">
        <v>1</v>
      </c>
      <c r="R22" s="17">
        <f t="shared" si="1"/>
        <v>2450.1</v>
      </c>
      <c r="S22" s="18">
        <v>2.8357638888888887E-2</v>
      </c>
      <c r="T22" s="12">
        <f t="shared" si="2"/>
        <v>2.8357638888888885E-3</v>
      </c>
      <c r="U22" s="13">
        <f t="shared" si="3"/>
        <v>14.69</v>
      </c>
      <c r="V22" s="11" t="s">
        <v>8</v>
      </c>
      <c r="W22" s="39" t="str">
        <f t="shared" si="4"/>
        <v>http://alb-nagold-enz-cup.de/wildbad/2015/manuelburghard</v>
      </c>
      <c r="X22" s="28">
        <v>92</v>
      </c>
      <c r="Y22" s="11" t="s">
        <v>136</v>
      </c>
      <c r="Z22" s="11" t="s">
        <v>211</v>
      </c>
    </row>
    <row r="23" spans="1:26" s="14" customFormat="1" ht="11.25" x14ac:dyDescent="0.2">
      <c r="A23" s="14">
        <v>96</v>
      </c>
      <c r="B23" s="14">
        <v>10</v>
      </c>
      <c r="C23" s="25">
        <v>22</v>
      </c>
      <c r="D23" s="25">
        <v>19</v>
      </c>
      <c r="E23" s="25">
        <v>583</v>
      </c>
      <c r="F23" s="9" t="s">
        <v>443</v>
      </c>
      <c r="G23" s="9" t="s">
        <v>452</v>
      </c>
      <c r="H23" s="25">
        <v>1981</v>
      </c>
      <c r="I23" s="25">
        <f t="shared" si="0"/>
        <v>34</v>
      </c>
      <c r="J23" s="10" t="s">
        <v>533</v>
      </c>
      <c r="K23" s="11" t="s">
        <v>212</v>
      </c>
      <c r="L23" s="11" t="s">
        <v>196</v>
      </c>
      <c r="M23" s="15">
        <v>2</v>
      </c>
      <c r="O23" s="14">
        <v>41</v>
      </c>
      <c r="P23" s="16">
        <v>0</v>
      </c>
      <c r="Q23" s="14">
        <v>7</v>
      </c>
      <c r="R23" s="17">
        <f t="shared" si="1"/>
        <v>2460.6999999999998</v>
      </c>
      <c r="S23" s="18">
        <v>2.8480324074074071E-2</v>
      </c>
      <c r="T23" s="12">
        <f t="shared" si="2"/>
        <v>2.8480324074074072E-3</v>
      </c>
      <c r="U23" s="13">
        <f t="shared" si="3"/>
        <v>14.63</v>
      </c>
      <c r="V23" s="11"/>
      <c r="W23" s="39" t="str">
        <f t="shared" si="4"/>
        <v>http://alb-nagold-enz-cup.de/wildbad/2015/danielrexer</v>
      </c>
      <c r="X23" s="28"/>
      <c r="Y23" s="11" t="s">
        <v>136</v>
      </c>
      <c r="Z23" s="11" t="s">
        <v>545</v>
      </c>
    </row>
    <row r="24" spans="1:26" s="14" customFormat="1" ht="11.25" x14ac:dyDescent="0.2">
      <c r="A24" s="8">
        <v>97</v>
      </c>
      <c r="B24" s="8">
        <v>10</v>
      </c>
      <c r="C24" s="26">
        <v>23</v>
      </c>
      <c r="D24" s="8">
        <v>4</v>
      </c>
      <c r="E24" s="26">
        <v>426</v>
      </c>
      <c r="F24" s="3" t="s">
        <v>406</v>
      </c>
      <c r="G24" s="3" t="s">
        <v>405</v>
      </c>
      <c r="H24" s="26">
        <v>1961</v>
      </c>
      <c r="I24" s="26">
        <f t="shared" si="0"/>
        <v>54</v>
      </c>
      <c r="J24" s="4" t="s">
        <v>534</v>
      </c>
      <c r="K24" s="5" t="s">
        <v>18</v>
      </c>
      <c r="L24" s="5" t="s">
        <v>143</v>
      </c>
      <c r="M24" s="19">
        <v>1</v>
      </c>
      <c r="N24" s="8"/>
      <c r="O24" s="8">
        <v>41</v>
      </c>
      <c r="P24" s="20">
        <v>3</v>
      </c>
      <c r="Q24" s="8">
        <v>6</v>
      </c>
      <c r="R24" s="21">
        <f t="shared" si="1"/>
        <v>2463.6</v>
      </c>
      <c r="S24" s="22">
        <v>2.8513888888888891E-2</v>
      </c>
      <c r="T24" s="6">
        <f t="shared" si="2"/>
        <v>2.851388888888889E-3</v>
      </c>
      <c r="U24" s="7">
        <f t="shared" si="3"/>
        <v>14.61</v>
      </c>
      <c r="V24" s="5" t="s">
        <v>144</v>
      </c>
      <c r="W24" s="39" t="str">
        <f t="shared" si="4"/>
        <v>http://alb-nagold-enz-cup.de/wildbad/2015/reginavielmeier</v>
      </c>
      <c r="X24" s="29">
        <v>37</v>
      </c>
      <c r="Y24" s="5" t="s">
        <v>136</v>
      </c>
      <c r="Z24" s="5" t="s">
        <v>145</v>
      </c>
    </row>
    <row r="25" spans="1:26" s="14" customFormat="1" ht="11.25" x14ac:dyDescent="0.2">
      <c r="A25" s="14">
        <v>98</v>
      </c>
      <c r="B25" s="14">
        <v>10</v>
      </c>
      <c r="C25" s="25">
        <v>24</v>
      </c>
      <c r="D25" s="25">
        <v>20</v>
      </c>
      <c r="E25" s="25">
        <v>384</v>
      </c>
      <c r="F25" s="9" t="s">
        <v>457</v>
      </c>
      <c r="G25" s="9" t="s">
        <v>456</v>
      </c>
      <c r="H25" s="25">
        <v>1970</v>
      </c>
      <c r="I25" s="25">
        <f t="shared" si="0"/>
        <v>45</v>
      </c>
      <c r="J25" s="10" t="s">
        <v>533</v>
      </c>
      <c r="K25" s="11" t="s">
        <v>213</v>
      </c>
      <c r="L25" s="11" t="s">
        <v>182</v>
      </c>
      <c r="M25" s="15">
        <v>5</v>
      </c>
      <c r="O25" s="14">
        <v>41</v>
      </c>
      <c r="P25" s="16">
        <v>8</v>
      </c>
      <c r="Q25" s="14">
        <v>8</v>
      </c>
      <c r="R25" s="17">
        <f t="shared" si="1"/>
        <v>2468.8000000000002</v>
      </c>
      <c r="S25" s="18">
        <v>2.8574074074074075E-2</v>
      </c>
      <c r="T25" s="12">
        <f t="shared" si="2"/>
        <v>2.8574074074074075E-3</v>
      </c>
      <c r="U25" s="13">
        <f t="shared" si="3"/>
        <v>14.58</v>
      </c>
      <c r="V25" s="11"/>
      <c r="W25" s="39" t="str">
        <f t="shared" si="4"/>
        <v>http://alb-nagold-enz-cup.de/wildbad/2015/ambrogiodigiorgio</v>
      </c>
      <c r="X25" s="28">
        <v>17</v>
      </c>
      <c r="Y25" s="11" t="s">
        <v>136</v>
      </c>
      <c r="Z25" s="11" t="s">
        <v>214</v>
      </c>
    </row>
    <row r="26" spans="1:26" s="14" customFormat="1" ht="11.25" x14ac:dyDescent="0.2">
      <c r="A26" s="14">
        <v>99</v>
      </c>
      <c r="B26" s="14">
        <v>10</v>
      </c>
      <c r="C26" s="25">
        <v>25</v>
      </c>
      <c r="D26" s="25">
        <v>21</v>
      </c>
      <c r="E26" s="25">
        <v>380</v>
      </c>
      <c r="F26" s="9" t="s">
        <v>458</v>
      </c>
      <c r="G26" s="9" t="s">
        <v>312</v>
      </c>
      <c r="H26" s="25">
        <v>1969</v>
      </c>
      <c r="I26" s="25">
        <f t="shared" si="0"/>
        <v>46</v>
      </c>
      <c r="J26" s="10" t="s">
        <v>533</v>
      </c>
      <c r="K26" s="11" t="s">
        <v>215</v>
      </c>
      <c r="L26" s="11" t="s">
        <v>182</v>
      </c>
      <c r="M26" s="15">
        <v>6</v>
      </c>
      <c r="O26" s="14">
        <v>41</v>
      </c>
      <c r="P26" s="16">
        <v>17</v>
      </c>
      <c r="Q26" s="14">
        <v>6</v>
      </c>
      <c r="R26" s="17">
        <f t="shared" si="1"/>
        <v>2477.6</v>
      </c>
      <c r="S26" s="18">
        <v>2.8675925925925928E-2</v>
      </c>
      <c r="T26" s="12">
        <f t="shared" si="2"/>
        <v>2.8675925925925926E-3</v>
      </c>
      <c r="U26" s="13">
        <f t="shared" si="3"/>
        <v>14.53</v>
      </c>
      <c r="V26" s="11" t="s">
        <v>8</v>
      </c>
      <c r="W26" s="39" t="str">
        <f t="shared" si="4"/>
        <v>http://alb-nagold-enz-cup.de/wildbad/2015/juergenbetzelt</v>
      </c>
      <c r="X26" s="28">
        <v>86</v>
      </c>
      <c r="Y26" s="11" t="s">
        <v>136</v>
      </c>
      <c r="Z26" s="11" t="s">
        <v>216</v>
      </c>
    </row>
    <row r="27" spans="1:26" s="14" customFormat="1" ht="11.25" x14ac:dyDescent="0.2">
      <c r="A27" s="14">
        <v>100</v>
      </c>
      <c r="B27" s="14">
        <v>10</v>
      </c>
      <c r="C27" s="25">
        <v>26</v>
      </c>
      <c r="D27" s="25">
        <v>22</v>
      </c>
      <c r="E27" s="25">
        <v>414</v>
      </c>
      <c r="F27" s="9" t="s">
        <v>460</v>
      </c>
      <c r="G27" s="9" t="s">
        <v>459</v>
      </c>
      <c r="H27" s="25">
        <v>1967</v>
      </c>
      <c r="I27" s="25">
        <f t="shared" si="0"/>
        <v>48</v>
      </c>
      <c r="J27" s="10" t="s">
        <v>533</v>
      </c>
      <c r="K27" s="11" t="s">
        <v>27</v>
      </c>
      <c r="L27" s="11" t="s">
        <v>182</v>
      </c>
      <c r="M27" s="15">
        <v>7</v>
      </c>
      <c r="O27" s="14">
        <v>41</v>
      </c>
      <c r="P27" s="16">
        <v>19</v>
      </c>
      <c r="Q27" s="14">
        <v>4</v>
      </c>
      <c r="R27" s="17">
        <f t="shared" si="1"/>
        <v>2479.4</v>
      </c>
      <c r="S27" s="18">
        <v>2.8696759259259255E-2</v>
      </c>
      <c r="T27" s="12">
        <f t="shared" si="2"/>
        <v>2.8696759259259257E-3</v>
      </c>
      <c r="U27" s="13">
        <f t="shared" si="3"/>
        <v>14.52</v>
      </c>
      <c r="V27" s="11" t="s">
        <v>217</v>
      </c>
      <c r="W27" s="39" t="str">
        <f t="shared" si="4"/>
        <v>http://alb-nagold-enz-cup.de/wildbad/2015/lotharschmidt</v>
      </c>
      <c r="X27" s="28">
        <v>18</v>
      </c>
      <c r="Y27" s="11" t="s">
        <v>136</v>
      </c>
      <c r="Z27" s="11" t="s">
        <v>218</v>
      </c>
    </row>
    <row r="28" spans="1:26" s="14" customFormat="1" ht="11.25" x14ac:dyDescent="0.2">
      <c r="A28" s="14">
        <v>101</v>
      </c>
      <c r="B28" s="14">
        <v>10</v>
      </c>
      <c r="C28" s="25">
        <v>27</v>
      </c>
      <c r="D28" s="25">
        <v>23</v>
      </c>
      <c r="E28" s="25">
        <v>427</v>
      </c>
      <c r="F28" s="9" t="s">
        <v>462</v>
      </c>
      <c r="G28" s="9" t="s">
        <v>461</v>
      </c>
      <c r="H28" s="25">
        <v>1964</v>
      </c>
      <c r="I28" s="25">
        <f t="shared" si="0"/>
        <v>51</v>
      </c>
      <c r="J28" s="10" t="s">
        <v>533</v>
      </c>
      <c r="K28" s="11" t="s">
        <v>157</v>
      </c>
      <c r="L28" s="11" t="s">
        <v>204</v>
      </c>
      <c r="M28" s="15">
        <v>3</v>
      </c>
      <c r="O28" s="14">
        <v>41</v>
      </c>
      <c r="P28" s="16">
        <v>22</v>
      </c>
      <c r="Q28" s="14">
        <v>4</v>
      </c>
      <c r="R28" s="17">
        <f t="shared" si="1"/>
        <v>2482.4</v>
      </c>
      <c r="S28" s="18">
        <v>2.8731481481481483E-2</v>
      </c>
      <c r="T28" s="12">
        <f t="shared" si="2"/>
        <v>2.8731481481481481E-3</v>
      </c>
      <c r="U28" s="13">
        <f t="shared" si="3"/>
        <v>14.5</v>
      </c>
      <c r="V28" s="11" t="s">
        <v>8</v>
      </c>
      <c r="W28" s="39" t="str">
        <f t="shared" si="4"/>
        <v>http://alb-nagold-enz-cup.de/wildbad/2015/wernerdieterle</v>
      </c>
      <c r="X28" s="28">
        <v>141</v>
      </c>
      <c r="Y28" s="11" t="s">
        <v>136</v>
      </c>
      <c r="Z28" s="11" t="s">
        <v>219</v>
      </c>
    </row>
    <row r="29" spans="1:26" s="14" customFormat="1" ht="11.25" x14ac:dyDescent="0.2">
      <c r="A29" s="14">
        <v>102</v>
      </c>
      <c r="B29" s="14">
        <v>10</v>
      </c>
      <c r="C29" s="25">
        <v>28</v>
      </c>
      <c r="D29" s="25">
        <v>24</v>
      </c>
      <c r="E29" s="25">
        <v>457</v>
      </c>
      <c r="F29" s="9" t="s">
        <v>464</v>
      </c>
      <c r="G29" s="9" t="s">
        <v>463</v>
      </c>
      <c r="H29" s="25">
        <v>1965</v>
      </c>
      <c r="I29" s="25">
        <f t="shared" si="0"/>
        <v>50</v>
      </c>
      <c r="J29" s="10" t="s">
        <v>533</v>
      </c>
      <c r="K29" s="11" t="s">
        <v>187</v>
      </c>
      <c r="L29" s="11" t="s">
        <v>204</v>
      </c>
      <c r="M29" s="15">
        <v>4</v>
      </c>
      <c r="O29" s="14">
        <v>41</v>
      </c>
      <c r="P29" s="16">
        <v>30</v>
      </c>
      <c r="Q29" s="14">
        <v>2</v>
      </c>
      <c r="R29" s="17">
        <f t="shared" si="1"/>
        <v>2490.1999999999998</v>
      </c>
      <c r="S29" s="18">
        <v>2.8821759259259255E-2</v>
      </c>
      <c r="T29" s="12">
        <f t="shared" si="2"/>
        <v>2.8821759259259256E-3</v>
      </c>
      <c r="U29" s="13">
        <f t="shared" si="3"/>
        <v>14.46</v>
      </c>
      <c r="V29" s="11"/>
      <c r="W29" s="39" t="str">
        <f t="shared" si="4"/>
        <v>http://alb-nagold-enz-cup.de/wildbad/2015/franksommer</v>
      </c>
      <c r="X29" s="28"/>
      <c r="Y29" s="11" t="s">
        <v>136</v>
      </c>
      <c r="Z29" s="11" t="s">
        <v>220</v>
      </c>
    </row>
    <row r="30" spans="1:26" s="14" customFormat="1" ht="11.25" x14ac:dyDescent="0.2">
      <c r="A30" s="14">
        <v>103</v>
      </c>
      <c r="B30" s="14">
        <v>10</v>
      </c>
      <c r="C30" s="25">
        <v>29</v>
      </c>
      <c r="D30" s="25">
        <v>25</v>
      </c>
      <c r="E30" s="25">
        <v>450</v>
      </c>
      <c r="F30" s="9" t="s">
        <v>466</v>
      </c>
      <c r="G30" s="9" t="s">
        <v>465</v>
      </c>
      <c r="H30" s="25">
        <v>1967</v>
      </c>
      <c r="I30" s="25">
        <f t="shared" si="0"/>
        <v>48</v>
      </c>
      <c r="J30" s="10" t="s">
        <v>533</v>
      </c>
      <c r="K30" s="11" t="s">
        <v>187</v>
      </c>
      <c r="L30" s="11" t="s">
        <v>182</v>
      </c>
      <c r="M30" s="15">
        <v>8</v>
      </c>
      <c r="O30" s="14">
        <v>41</v>
      </c>
      <c r="P30" s="16">
        <v>37</v>
      </c>
      <c r="Q30" s="14">
        <v>3</v>
      </c>
      <c r="R30" s="17">
        <f t="shared" si="1"/>
        <v>2497.3000000000002</v>
      </c>
      <c r="S30" s="18">
        <v>2.8903935185185189E-2</v>
      </c>
      <c r="T30" s="12">
        <f t="shared" si="2"/>
        <v>2.8903935185185187E-3</v>
      </c>
      <c r="U30" s="13">
        <f t="shared" si="3"/>
        <v>14.42</v>
      </c>
      <c r="V30" s="11" t="s">
        <v>8</v>
      </c>
      <c r="W30" s="39" t="str">
        <f t="shared" si="4"/>
        <v>http://alb-nagold-enz-cup.de/wildbad/2015/volkerheld</v>
      </c>
      <c r="X30" s="28">
        <v>30</v>
      </c>
      <c r="Y30" s="11" t="s">
        <v>136</v>
      </c>
      <c r="Z30" s="11" t="s">
        <v>221</v>
      </c>
    </row>
    <row r="31" spans="1:26" s="14" customFormat="1" ht="11.25" x14ac:dyDescent="0.2">
      <c r="A31" s="14">
        <v>104</v>
      </c>
      <c r="B31" s="14">
        <v>10</v>
      </c>
      <c r="C31" s="25">
        <v>30</v>
      </c>
      <c r="D31" s="25">
        <v>26</v>
      </c>
      <c r="E31" s="25">
        <v>441</v>
      </c>
      <c r="F31" s="9" t="s">
        <v>467</v>
      </c>
      <c r="G31" s="9" t="s">
        <v>419</v>
      </c>
      <c r="H31" s="25">
        <v>1963</v>
      </c>
      <c r="I31" s="25">
        <f t="shared" si="0"/>
        <v>52</v>
      </c>
      <c r="J31" s="10" t="s">
        <v>533</v>
      </c>
      <c r="K31" s="11" t="s">
        <v>163</v>
      </c>
      <c r="L31" s="11" t="s">
        <v>204</v>
      </c>
      <c r="M31" s="15">
        <v>5</v>
      </c>
      <c r="O31" s="14">
        <v>41</v>
      </c>
      <c r="P31" s="16">
        <v>45</v>
      </c>
      <c r="Q31" s="14">
        <v>6</v>
      </c>
      <c r="R31" s="17">
        <f t="shared" si="1"/>
        <v>2505.6</v>
      </c>
      <c r="S31" s="18">
        <v>2.8999999999999998E-2</v>
      </c>
      <c r="T31" s="12">
        <f t="shared" si="2"/>
        <v>2.8999999999999998E-3</v>
      </c>
      <c r="U31" s="13">
        <f t="shared" si="3"/>
        <v>14.37</v>
      </c>
      <c r="V31" s="11" t="s">
        <v>8</v>
      </c>
      <c r="W31" s="39" t="str">
        <f t="shared" si="4"/>
        <v>http://alb-nagold-enz-cup.de/wildbad/2015/hagenzelssmann</v>
      </c>
      <c r="X31" s="28">
        <v>55</v>
      </c>
      <c r="Y31" s="11" t="s">
        <v>136</v>
      </c>
      <c r="Z31" s="11" t="s">
        <v>222</v>
      </c>
    </row>
    <row r="32" spans="1:26" s="14" customFormat="1" ht="11.25" x14ac:dyDescent="0.2">
      <c r="A32" s="14">
        <v>105</v>
      </c>
      <c r="B32" s="14">
        <v>10</v>
      </c>
      <c r="C32" s="25">
        <v>31</v>
      </c>
      <c r="D32" s="25">
        <v>27</v>
      </c>
      <c r="E32" s="25">
        <v>449</v>
      </c>
      <c r="F32" s="9" t="s">
        <v>469</v>
      </c>
      <c r="G32" s="9" t="s">
        <v>468</v>
      </c>
      <c r="H32" s="25">
        <v>1961</v>
      </c>
      <c r="I32" s="25">
        <f t="shared" si="0"/>
        <v>54</v>
      </c>
      <c r="J32" s="10" t="s">
        <v>533</v>
      </c>
      <c r="K32" s="11" t="s">
        <v>187</v>
      </c>
      <c r="L32" s="11" t="s">
        <v>204</v>
      </c>
      <c r="M32" s="15">
        <v>6</v>
      </c>
      <c r="O32" s="14">
        <v>42</v>
      </c>
      <c r="P32" s="16">
        <v>0</v>
      </c>
      <c r="Q32" s="14">
        <v>7</v>
      </c>
      <c r="R32" s="17">
        <f t="shared" si="1"/>
        <v>2520.6999999999998</v>
      </c>
      <c r="S32" s="18">
        <v>2.9174768518518513E-2</v>
      </c>
      <c r="T32" s="12">
        <f t="shared" si="2"/>
        <v>2.9174768518518512E-3</v>
      </c>
      <c r="U32" s="13">
        <f t="shared" si="3"/>
        <v>14.28</v>
      </c>
      <c r="V32" s="11" t="s">
        <v>223</v>
      </c>
      <c r="W32" s="39" t="str">
        <f t="shared" si="4"/>
        <v>http://alb-nagold-enz-cup.de/wildbad/2015/friedemannhecke</v>
      </c>
      <c r="X32" s="28">
        <v>82</v>
      </c>
      <c r="Y32" s="11" t="s">
        <v>136</v>
      </c>
      <c r="Z32" s="11" t="s">
        <v>224</v>
      </c>
    </row>
    <row r="33" spans="1:26" s="14" customFormat="1" ht="11.25" x14ac:dyDescent="0.2">
      <c r="A33" s="14">
        <v>106</v>
      </c>
      <c r="B33" s="14">
        <v>10</v>
      </c>
      <c r="C33" s="25">
        <v>32</v>
      </c>
      <c r="D33" s="25">
        <v>28</v>
      </c>
      <c r="E33" s="25">
        <v>444</v>
      </c>
      <c r="F33" s="9" t="s">
        <v>471</v>
      </c>
      <c r="G33" s="9" t="s">
        <v>470</v>
      </c>
      <c r="H33" s="25">
        <v>1992</v>
      </c>
      <c r="I33" s="25">
        <f t="shared" si="0"/>
        <v>23</v>
      </c>
      <c r="J33" s="10" t="s">
        <v>533</v>
      </c>
      <c r="K33" s="11" t="s">
        <v>7</v>
      </c>
      <c r="L33" s="11" t="s">
        <v>174</v>
      </c>
      <c r="M33" s="15">
        <v>4</v>
      </c>
      <c r="O33" s="14">
        <v>42</v>
      </c>
      <c r="P33" s="16">
        <v>40</v>
      </c>
      <c r="Q33" s="14">
        <v>9</v>
      </c>
      <c r="R33" s="17">
        <f t="shared" si="1"/>
        <v>2560.9</v>
      </c>
      <c r="S33" s="18">
        <v>2.9640046296296296E-2</v>
      </c>
      <c r="T33" s="12">
        <f t="shared" si="2"/>
        <v>2.9640046296296298E-3</v>
      </c>
      <c r="U33" s="13">
        <f t="shared" si="3"/>
        <v>14.06</v>
      </c>
      <c r="V33" s="11" t="s">
        <v>8</v>
      </c>
      <c r="W33" s="39" t="str">
        <f t="shared" si="4"/>
        <v>http://alb-nagold-enz-cup.de/wildbad/2015/bernardcoric</v>
      </c>
      <c r="X33" s="28">
        <v>123</v>
      </c>
      <c r="Y33" s="11" t="s">
        <v>136</v>
      </c>
      <c r="Z33" s="11" t="s">
        <v>225</v>
      </c>
    </row>
    <row r="34" spans="1:26" s="14" customFormat="1" ht="11.25" x14ac:dyDescent="0.2">
      <c r="A34" s="14">
        <v>107</v>
      </c>
      <c r="B34" s="14">
        <v>10</v>
      </c>
      <c r="C34" s="25">
        <v>33</v>
      </c>
      <c r="D34" s="25">
        <v>29</v>
      </c>
      <c r="E34" s="25">
        <v>433</v>
      </c>
      <c r="F34" s="9" t="s">
        <v>458</v>
      </c>
      <c r="G34" s="9" t="s">
        <v>472</v>
      </c>
      <c r="H34" s="25">
        <v>1965</v>
      </c>
      <c r="I34" s="25">
        <f t="shared" ref="I34:I65" si="5">2015-H34</f>
        <v>50</v>
      </c>
      <c r="J34" s="10" t="s">
        <v>533</v>
      </c>
      <c r="K34" s="11" t="s">
        <v>157</v>
      </c>
      <c r="L34" s="11" t="s">
        <v>204</v>
      </c>
      <c r="M34" s="15">
        <v>7</v>
      </c>
      <c r="O34" s="14">
        <v>42</v>
      </c>
      <c r="P34" s="16">
        <v>50</v>
      </c>
      <c r="Q34" s="14">
        <v>0</v>
      </c>
      <c r="R34" s="17">
        <f t="shared" ref="R34:R65" si="6">N34*60*60+O34*60+P34+Q34/10</f>
        <v>2570</v>
      </c>
      <c r="S34" s="18">
        <v>2.974537037037037E-2</v>
      </c>
      <c r="T34" s="12">
        <f t="shared" ref="T34:T65" si="7">S34/B34</f>
        <v>2.9745370370370368E-3</v>
      </c>
      <c r="U34" s="13">
        <f t="shared" ref="U34:U65" si="8">ROUND(3600/R34*B34,2)</f>
        <v>14.01</v>
      </c>
      <c r="V34" s="11" t="s">
        <v>8</v>
      </c>
      <c r="W34" s="39" t="str">
        <f t="shared" si="4"/>
        <v>http://alb-nagold-enz-cup.de/wildbad/2015/juergenstingl</v>
      </c>
      <c r="X34" s="28">
        <v>83</v>
      </c>
      <c r="Y34" s="11" t="s">
        <v>136</v>
      </c>
      <c r="Z34" s="11" t="s">
        <v>226</v>
      </c>
    </row>
    <row r="35" spans="1:26" s="14" customFormat="1" ht="11.25" x14ac:dyDescent="0.2">
      <c r="A35" s="14">
        <v>108</v>
      </c>
      <c r="B35" s="14">
        <v>10</v>
      </c>
      <c r="C35" s="25">
        <v>34</v>
      </c>
      <c r="D35" s="25">
        <v>30</v>
      </c>
      <c r="E35" s="25">
        <v>453</v>
      </c>
      <c r="F35" s="9" t="s">
        <v>474</v>
      </c>
      <c r="G35" s="9" t="s">
        <v>473</v>
      </c>
      <c r="H35" s="25">
        <v>1948</v>
      </c>
      <c r="I35" s="25">
        <f t="shared" si="5"/>
        <v>67</v>
      </c>
      <c r="J35" s="10" t="s">
        <v>533</v>
      </c>
      <c r="K35" s="11" t="s">
        <v>187</v>
      </c>
      <c r="L35" s="11" t="s">
        <v>227</v>
      </c>
      <c r="M35" s="15">
        <v>1</v>
      </c>
      <c r="O35" s="14">
        <v>42</v>
      </c>
      <c r="P35" s="16">
        <v>55</v>
      </c>
      <c r="Q35" s="14">
        <v>8</v>
      </c>
      <c r="R35" s="17">
        <f t="shared" si="6"/>
        <v>2575.8000000000002</v>
      </c>
      <c r="S35" s="18">
        <v>2.9812500000000002E-2</v>
      </c>
      <c r="T35" s="12">
        <f t="shared" si="7"/>
        <v>2.9812500000000004E-3</v>
      </c>
      <c r="U35" s="13">
        <f t="shared" si="8"/>
        <v>13.98</v>
      </c>
      <c r="V35" s="11" t="s">
        <v>8</v>
      </c>
      <c r="W35" s="39" t="str">
        <f t="shared" si="4"/>
        <v>http://alb-nagold-enz-cup.de/wildbad/2015/guenterkrehl</v>
      </c>
      <c r="X35" s="28">
        <v>29</v>
      </c>
      <c r="Y35" s="11" t="s">
        <v>136</v>
      </c>
      <c r="Z35" s="11" t="s">
        <v>228</v>
      </c>
    </row>
    <row r="36" spans="1:26" s="14" customFormat="1" ht="11.25" x14ac:dyDescent="0.2">
      <c r="A36" s="14">
        <v>109</v>
      </c>
      <c r="B36" s="14">
        <v>10</v>
      </c>
      <c r="C36" s="25">
        <v>35</v>
      </c>
      <c r="D36" s="25">
        <v>31</v>
      </c>
      <c r="E36" s="25">
        <v>452</v>
      </c>
      <c r="F36" s="9" t="s">
        <v>476</v>
      </c>
      <c r="G36" s="9" t="s">
        <v>475</v>
      </c>
      <c r="H36" s="25">
        <v>1969</v>
      </c>
      <c r="I36" s="25">
        <f t="shared" si="5"/>
        <v>46</v>
      </c>
      <c r="J36" s="10" t="s">
        <v>533</v>
      </c>
      <c r="K36" s="11" t="s">
        <v>187</v>
      </c>
      <c r="L36" s="11" t="s">
        <v>182</v>
      </c>
      <c r="M36" s="15">
        <v>9</v>
      </c>
      <c r="O36" s="14">
        <v>43</v>
      </c>
      <c r="P36" s="16">
        <v>14</v>
      </c>
      <c r="Q36" s="14">
        <v>4</v>
      </c>
      <c r="R36" s="17">
        <f t="shared" si="6"/>
        <v>2594.4</v>
      </c>
      <c r="S36" s="18">
        <v>3.0027777777777778E-2</v>
      </c>
      <c r="T36" s="12">
        <f t="shared" si="7"/>
        <v>3.0027777777777778E-3</v>
      </c>
      <c r="U36" s="13">
        <f t="shared" si="8"/>
        <v>13.88</v>
      </c>
      <c r="V36" s="11" t="s">
        <v>8</v>
      </c>
      <c r="W36" s="39" t="str">
        <f t="shared" si="4"/>
        <v>http://alb-nagold-enz-cup.de/wildbad/2015/peterkaupp</v>
      </c>
      <c r="X36" s="28">
        <v>13</v>
      </c>
      <c r="Y36" s="11" t="s">
        <v>136</v>
      </c>
      <c r="Z36" s="11" t="s">
        <v>229</v>
      </c>
    </row>
    <row r="37" spans="1:26" s="14" customFormat="1" ht="11.25" x14ac:dyDescent="0.2">
      <c r="A37" s="14">
        <v>110</v>
      </c>
      <c r="B37" s="14">
        <v>10</v>
      </c>
      <c r="C37" s="25">
        <v>36</v>
      </c>
      <c r="D37" s="25">
        <v>32</v>
      </c>
      <c r="E37" s="25">
        <v>387</v>
      </c>
      <c r="F37" s="9" t="s">
        <v>385</v>
      </c>
      <c r="G37" s="9" t="s">
        <v>445</v>
      </c>
      <c r="H37" s="25">
        <v>1981</v>
      </c>
      <c r="I37" s="25">
        <f t="shared" si="5"/>
        <v>34</v>
      </c>
      <c r="J37" s="10" t="s">
        <v>533</v>
      </c>
      <c r="K37" s="11" t="s">
        <v>230</v>
      </c>
      <c r="L37" s="11" t="s">
        <v>196</v>
      </c>
      <c r="M37" s="15">
        <v>3</v>
      </c>
      <c r="O37" s="14">
        <v>43</v>
      </c>
      <c r="P37" s="16">
        <v>26</v>
      </c>
      <c r="Q37" s="14">
        <v>1</v>
      </c>
      <c r="R37" s="17">
        <f t="shared" si="6"/>
        <v>2606.1</v>
      </c>
      <c r="S37" s="18">
        <v>3.0163194444444444E-2</v>
      </c>
      <c r="T37" s="12">
        <f t="shared" si="7"/>
        <v>3.0163194444444443E-3</v>
      </c>
      <c r="U37" s="13">
        <f t="shared" si="8"/>
        <v>13.81</v>
      </c>
      <c r="V37" s="11" t="s">
        <v>8</v>
      </c>
      <c r="W37" s="39" t="str">
        <f t="shared" si="4"/>
        <v>http://alb-nagold-enz-cup.de/wildbad/2015/oliverbardon</v>
      </c>
      <c r="X37" s="28">
        <v>4</v>
      </c>
      <c r="Y37" s="11" t="s">
        <v>136</v>
      </c>
      <c r="Z37" s="11" t="s">
        <v>231</v>
      </c>
    </row>
    <row r="38" spans="1:26" s="14" customFormat="1" ht="11.25" x14ac:dyDescent="0.2">
      <c r="A38" s="8">
        <v>111</v>
      </c>
      <c r="B38" s="8">
        <v>10</v>
      </c>
      <c r="C38" s="26">
        <v>37</v>
      </c>
      <c r="D38" s="8">
        <v>5</v>
      </c>
      <c r="E38" s="26">
        <v>436</v>
      </c>
      <c r="F38" s="3" t="s">
        <v>407</v>
      </c>
      <c r="G38" s="3" t="s">
        <v>360</v>
      </c>
      <c r="H38" s="26">
        <v>1970</v>
      </c>
      <c r="I38" s="26">
        <f t="shared" si="5"/>
        <v>45</v>
      </c>
      <c r="J38" s="4" t="s">
        <v>534</v>
      </c>
      <c r="K38" s="5" t="s">
        <v>84</v>
      </c>
      <c r="L38" s="5" t="s">
        <v>138</v>
      </c>
      <c r="M38" s="19">
        <v>2</v>
      </c>
      <c r="N38" s="8"/>
      <c r="O38" s="8">
        <v>43</v>
      </c>
      <c r="P38" s="20">
        <v>38</v>
      </c>
      <c r="Q38" s="8">
        <v>3</v>
      </c>
      <c r="R38" s="21">
        <f t="shared" si="6"/>
        <v>2618.3000000000002</v>
      </c>
      <c r="S38" s="22">
        <v>3.0304398148148146E-2</v>
      </c>
      <c r="T38" s="6">
        <f t="shared" si="7"/>
        <v>3.0304398148148148E-3</v>
      </c>
      <c r="U38" s="7">
        <f t="shared" si="8"/>
        <v>13.75</v>
      </c>
      <c r="V38" s="5" t="s">
        <v>146</v>
      </c>
      <c r="W38" s="39" t="str">
        <f t="shared" si="4"/>
        <v>http://alb-nagold-enz-cup.de/wildbad/2015/claudiawaidelich</v>
      </c>
      <c r="X38" s="29">
        <v>27</v>
      </c>
      <c r="Y38" s="5" t="s">
        <v>136</v>
      </c>
      <c r="Z38" s="5" t="s">
        <v>147</v>
      </c>
    </row>
    <row r="39" spans="1:26" s="14" customFormat="1" ht="11.25" x14ac:dyDescent="0.2">
      <c r="A39" s="14">
        <v>112</v>
      </c>
      <c r="B39" s="14">
        <v>10</v>
      </c>
      <c r="C39" s="25">
        <v>38</v>
      </c>
      <c r="D39" s="25">
        <v>33</v>
      </c>
      <c r="E39" s="25">
        <v>461</v>
      </c>
      <c r="F39" s="9" t="s">
        <v>431</v>
      </c>
      <c r="G39" s="9" t="s">
        <v>477</v>
      </c>
      <c r="H39" s="25">
        <v>1966</v>
      </c>
      <c r="I39" s="25">
        <f t="shared" si="5"/>
        <v>49</v>
      </c>
      <c r="J39" s="10" t="s">
        <v>533</v>
      </c>
      <c r="K39" s="11" t="s">
        <v>232</v>
      </c>
      <c r="L39" s="11" t="s">
        <v>182</v>
      </c>
      <c r="M39" s="15">
        <v>10</v>
      </c>
      <c r="O39" s="14">
        <v>44</v>
      </c>
      <c r="P39" s="16">
        <v>4</v>
      </c>
      <c r="Q39" s="14">
        <v>1</v>
      </c>
      <c r="R39" s="17">
        <f t="shared" si="6"/>
        <v>2644.1</v>
      </c>
      <c r="S39" s="18">
        <v>3.0603009259259264E-2</v>
      </c>
      <c r="T39" s="12">
        <f t="shared" si="7"/>
        <v>3.0603009259259264E-3</v>
      </c>
      <c r="U39" s="13">
        <f t="shared" si="8"/>
        <v>13.62</v>
      </c>
      <c r="V39" s="11"/>
      <c r="W39" s="39" t="str">
        <f t="shared" si="4"/>
        <v>http://alb-nagold-enz-cup.de/wildbad/2015/viktorleier</v>
      </c>
      <c r="X39" s="28"/>
      <c r="Y39" s="11" t="s">
        <v>136</v>
      </c>
      <c r="Z39" s="11" t="s">
        <v>233</v>
      </c>
    </row>
    <row r="40" spans="1:26" s="14" customFormat="1" ht="11.25" x14ac:dyDescent="0.2">
      <c r="A40" s="8">
        <v>113</v>
      </c>
      <c r="B40" s="8">
        <v>10</v>
      </c>
      <c r="C40" s="26">
        <v>39</v>
      </c>
      <c r="D40" s="8">
        <v>6</v>
      </c>
      <c r="E40" s="26">
        <v>412</v>
      </c>
      <c r="F40" s="3" t="s">
        <v>409</v>
      </c>
      <c r="G40" s="3" t="s">
        <v>408</v>
      </c>
      <c r="H40" s="26">
        <v>1968</v>
      </c>
      <c r="I40" s="26">
        <f t="shared" si="5"/>
        <v>47</v>
      </c>
      <c r="J40" s="4" t="s">
        <v>534</v>
      </c>
      <c r="K40" s="5" t="s">
        <v>27</v>
      </c>
      <c r="L40" s="5" t="s">
        <v>138</v>
      </c>
      <c r="M40" s="19">
        <v>3</v>
      </c>
      <c r="N40" s="8"/>
      <c r="O40" s="8">
        <v>44</v>
      </c>
      <c r="P40" s="20">
        <v>15</v>
      </c>
      <c r="Q40" s="8">
        <v>3</v>
      </c>
      <c r="R40" s="21">
        <f t="shared" si="6"/>
        <v>2655.3</v>
      </c>
      <c r="S40" s="22">
        <v>3.0732638888888889E-2</v>
      </c>
      <c r="T40" s="6">
        <f t="shared" si="7"/>
        <v>3.0732638888888888E-3</v>
      </c>
      <c r="U40" s="7">
        <f t="shared" si="8"/>
        <v>13.56</v>
      </c>
      <c r="V40" s="5" t="s">
        <v>148</v>
      </c>
      <c r="W40" s="39" t="str">
        <f t="shared" si="4"/>
        <v>http://alb-nagold-enz-cup.de/wildbad/2015/birgitohngemach</v>
      </c>
      <c r="X40" s="29">
        <v>39</v>
      </c>
      <c r="Y40" s="5" t="s">
        <v>136</v>
      </c>
      <c r="Z40" s="5" t="s">
        <v>149</v>
      </c>
    </row>
    <row r="41" spans="1:26" s="14" customFormat="1" ht="11.25" x14ac:dyDescent="0.2">
      <c r="A41" s="14">
        <v>114</v>
      </c>
      <c r="B41" s="14">
        <v>10</v>
      </c>
      <c r="C41" s="25">
        <v>40</v>
      </c>
      <c r="D41" s="25">
        <v>34</v>
      </c>
      <c r="E41" s="25">
        <v>443</v>
      </c>
      <c r="F41" s="9" t="s">
        <v>479</v>
      </c>
      <c r="G41" s="9" t="s">
        <v>478</v>
      </c>
      <c r="H41" s="25">
        <v>1976</v>
      </c>
      <c r="I41" s="25">
        <f t="shared" si="5"/>
        <v>39</v>
      </c>
      <c r="J41" s="10" t="s">
        <v>533</v>
      </c>
      <c r="K41" s="11" t="s">
        <v>7</v>
      </c>
      <c r="L41" s="11" t="s">
        <v>184</v>
      </c>
      <c r="M41" s="15">
        <v>2</v>
      </c>
      <c r="O41" s="14">
        <v>44</v>
      </c>
      <c r="P41" s="16">
        <v>28</v>
      </c>
      <c r="Q41" s="14">
        <v>9</v>
      </c>
      <c r="R41" s="17">
        <f t="shared" si="6"/>
        <v>2668.9</v>
      </c>
      <c r="S41" s="18">
        <v>3.0890046296296297E-2</v>
      </c>
      <c r="T41" s="12">
        <f t="shared" si="7"/>
        <v>3.0890046296296299E-3</v>
      </c>
      <c r="U41" s="13">
        <f t="shared" si="8"/>
        <v>13.49</v>
      </c>
      <c r="V41" s="11" t="s">
        <v>8</v>
      </c>
      <c r="W41" s="39" t="str">
        <f t="shared" si="4"/>
        <v>http://alb-nagold-enz-cup.de/wildbad/2015/ralfbauer</v>
      </c>
      <c r="X41" s="28">
        <v>94</v>
      </c>
      <c r="Y41" s="11" t="s">
        <v>136</v>
      </c>
      <c r="Z41" s="11" t="s">
        <v>234</v>
      </c>
    </row>
    <row r="42" spans="1:26" s="14" customFormat="1" ht="11.25" x14ac:dyDescent="0.2">
      <c r="A42" s="8">
        <v>115</v>
      </c>
      <c r="B42" s="8">
        <v>10</v>
      </c>
      <c r="C42" s="26">
        <v>41</v>
      </c>
      <c r="D42" s="8">
        <v>7</v>
      </c>
      <c r="E42" s="26">
        <v>417</v>
      </c>
      <c r="F42" s="3" t="s">
        <v>411</v>
      </c>
      <c r="G42" s="3" t="s">
        <v>410</v>
      </c>
      <c r="H42" s="26">
        <v>1966</v>
      </c>
      <c r="I42" s="26">
        <f t="shared" si="5"/>
        <v>49</v>
      </c>
      <c r="J42" s="4" t="s">
        <v>534</v>
      </c>
      <c r="K42" s="5" t="s">
        <v>150</v>
      </c>
      <c r="L42" s="5" t="s">
        <v>138</v>
      </c>
      <c r="M42" s="19">
        <v>4</v>
      </c>
      <c r="N42" s="8"/>
      <c r="O42" s="8">
        <v>44</v>
      </c>
      <c r="P42" s="20">
        <v>33</v>
      </c>
      <c r="Q42" s="8">
        <v>2</v>
      </c>
      <c r="R42" s="21">
        <f t="shared" si="6"/>
        <v>2673.2</v>
      </c>
      <c r="S42" s="22">
        <v>3.0939814814814812E-2</v>
      </c>
      <c r="T42" s="6">
        <f t="shared" si="7"/>
        <v>3.0939814814814814E-3</v>
      </c>
      <c r="U42" s="7">
        <f t="shared" si="8"/>
        <v>13.47</v>
      </c>
      <c r="V42" s="5" t="s">
        <v>8</v>
      </c>
      <c r="W42" s="39" t="str">
        <f t="shared" si="4"/>
        <v>http://alb-nagold-enz-cup.de/wildbad/2015/christineholdermann</v>
      </c>
      <c r="X42" s="29">
        <v>51</v>
      </c>
      <c r="Y42" s="5" t="s">
        <v>136</v>
      </c>
      <c r="Z42" s="5" t="s">
        <v>151</v>
      </c>
    </row>
    <row r="43" spans="1:26" s="14" customFormat="1" ht="11.25" x14ac:dyDescent="0.2">
      <c r="A43" s="14">
        <v>116</v>
      </c>
      <c r="B43" s="14">
        <v>10</v>
      </c>
      <c r="C43" s="25">
        <v>42</v>
      </c>
      <c r="D43" s="25">
        <v>35</v>
      </c>
      <c r="E43" s="25">
        <v>386</v>
      </c>
      <c r="F43" s="9" t="s">
        <v>481</v>
      </c>
      <c r="G43" s="9" t="s">
        <v>480</v>
      </c>
      <c r="H43" s="25">
        <v>1978</v>
      </c>
      <c r="I43" s="25">
        <f t="shared" si="5"/>
        <v>37</v>
      </c>
      <c r="J43" s="10" t="s">
        <v>533</v>
      </c>
      <c r="K43" s="11" t="s">
        <v>235</v>
      </c>
      <c r="L43" s="11" t="s">
        <v>184</v>
      </c>
      <c r="M43" s="15">
        <v>3</v>
      </c>
      <c r="O43" s="14">
        <v>44</v>
      </c>
      <c r="P43" s="16">
        <v>34</v>
      </c>
      <c r="Q43" s="14">
        <v>0</v>
      </c>
      <c r="R43" s="17">
        <f t="shared" si="6"/>
        <v>2674</v>
      </c>
      <c r="S43" s="18">
        <v>3.0949074074074077E-2</v>
      </c>
      <c r="T43" s="12">
        <f t="shared" si="7"/>
        <v>3.0949074074074078E-3</v>
      </c>
      <c r="U43" s="13">
        <f t="shared" si="8"/>
        <v>13.46</v>
      </c>
      <c r="V43" s="11" t="s">
        <v>8</v>
      </c>
      <c r="W43" s="39" t="str">
        <f t="shared" si="4"/>
        <v>http://alb-nagold-enz-cup.de/wildbad/2015/andreschneider</v>
      </c>
      <c r="X43" s="28">
        <v>36</v>
      </c>
      <c r="Y43" s="11" t="s">
        <v>136</v>
      </c>
      <c r="Z43" s="11" t="s">
        <v>236</v>
      </c>
    </row>
    <row r="44" spans="1:26" s="14" customFormat="1" ht="11.25" x14ac:dyDescent="0.2">
      <c r="A44" s="8">
        <v>117</v>
      </c>
      <c r="B44" s="8">
        <v>10</v>
      </c>
      <c r="C44" s="26">
        <v>43</v>
      </c>
      <c r="D44" s="8">
        <v>8</v>
      </c>
      <c r="E44" s="26">
        <v>408</v>
      </c>
      <c r="F44" s="3" t="s">
        <v>412</v>
      </c>
      <c r="G44" s="3" t="s">
        <v>381</v>
      </c>
      <c r="H44" s="26">
        <v>1972</v>
      </c>
      <c r="I44" s="26">
        <f t="shared" si="5"/>
        <v>43</v>
      </c>
      <c r="J44" s="4" t="s">
        <v>534</v>
      </c>
      <c r="K44" s="5" t="s">
        <v>121</v>
      </c>
      <c r="L44" s="5" t="s">
        <v>152</v>
      </c>
      <c r="M44" s="19">
        <v>1</v>
      </c>
      <c r="N44" s="8"/>
      <c r="O44" s="8">
        <v>44</v>
      </c>
      <c r="P44" s="20">
        <v>52</v>
      </c>
      <c r="Q44" s="8">
        <v>7</v>
      </c>
      <c r="R44" s="21">
        <f t="shared" si="6"/>
        <v>2692.7</v>
      </c>
      <c r="S44" s="22">
        <v>3.1165509259259257E-2</v>
      </c>
      <c r="T44" s="6">
        <f t="shared" si="7"/>
        <v>3.1165509259259258E-3</v>
      </c>
      <c r="U44" s="7">
        <f t="shared" si="8"/>
        <v>13.37</v>
      </c>
      <c r="V44" s="5" t="s">
        <v>8</v>
      </c>
      <c r="W44" s="39" t="str">
        <f t="shared" si="4"/>
        <v>http://alb-nagold-enz-cup.de/wildbad/2015/marionbuehler</v>
      </c>
      <c r="X44" s="29">
        <v>137</v>
      </c>
      <c r="Y44" s="5" t="s">
        <v>136</v>
      </c>
      <c r="Z44" s="5" t="s">
        <v>153</v>
      </c>
    </row>
    <row r="45" spans="1:26" s="14" customFormat="1" ht="11.25" x14ac:dyDescent="0.2">
      <c r="A45" s="14">
        <v>118</v>
      </c>
      <c r="B45" s="14">
        <v>10</v>
      </c>
      <c r="C45" s="25">
        <v>44</v>
      </c>
      <c r="D45" s="25">
        <v>36</v>
      </c>
      <c r="E45" s="25">
        <v>389</v>
      </c>
      <c r="F45" s="9" t="s">
        <v>483</v>
      </c>
      <c r="G45" s="9" t="s">
        <v>482</v>
      </c>
      <c r="H45" s="25">
        <v>1959</v>
      </c>
      <c r="I45" s="25">
        <f t="shared" si="5"/>
        <v>56</v>
      </c>
      <c r="J45" s="10" t="s">
        <v>533</v>
      </c>
      <c r="K45" s="11" t="s">
        <v>237</v>
      </c>
      <c r="L45" s="11" t="s">
        <v>200</v>
      </c>
      <c r="M45" s="15">
        <v>2</v>
      </c>
      <c r="O45" s="14">
        <v>45</v>
      </c>
      <c r="P45" s="16">
        <v>12</v>
      </c>
      <c r="Q45" s="14">
        <v>8</v>
      </c>
      <c r="R45" s="17">
        <f t="shared" si="6"/>
        <v>2712.8</v>
      </c>
      <c r="S45" s="18">
        <v>3.1398148148148147E-2</v>
      </c>
      <c r="T45" s="12">
        <f t="shared" si="7"/>
        <v>3.1398148148148149E-3</v>
      </c>
      <c r="U45" s="13">
        <f t="shared" si="8"/>
        <v>13.27</v>
      </c>
      <c r="V45" s="11" t="s">
        <v>8</v>
      </c>
      <c r="W45" s="39" t="str">
        <f t="shared" si="4"/>
        <v>http://alb-nagold-enz-cup.de/wildbad/2015/winfriedneuhaeuser</v>
      </c>
      <c r="X45" s="28">
        <v>89</v>
      </c>
      <c r="Y45" s="11" t="s">
        <v>136</v>
      </c>
      <c r="Z45" s="11" t="s">
        <v>238</v>
      </c>
    </row>
    <row r="46" spans="1:26" s="14" customFormat="1" ht="11.25" x14ac:dyDescent="0.2">
      <c r="A46" s="8">
        <v>119</v>
      </c>
      <c r="B46" s="8">
        <v>10</v>
      </c>
      <c r="C46" s="26">
        <v>45</v>
      </c>
      <c r="D46" s="8">
        <v>9</v>
      </c>
      <c r="E46" s="26">
        <v>420</v>
      </c>
      <c r="F46" s="3" t="s">
        <v>413</v>
      </c>
      <c r="G46" s="3" t="s">
        <v>307</v>
      </c>
      <c r="H46" s="26">
        <v>1976</v>
      </c>
      <c r="I46" s="26">
        <f t="shared" si="5"/>
        <v>39</v>
      </c>
      <c r="J46" s="4" t="s">
        <v>534</v>
      </c>
      <c r="K46" s="5" t="s">
        <v>18</v>
      </c>
      <c r="L46" s="5" t="s">
        <v>141</v>
      </c>
      <c r="M46" s="19">
        <v>2</v>
      </c>
      <c r="N46" s="8"/>
      <c r="O46" s="8">
        <v>45</v>
      </c>
      <c r="P46" s="20">
        <v>23</v>
      </c>
      <c r="Q46" s="8">
        <v>8</v>
      </c>
      <c r="R46" s="21">
        <f t="shared" si="6"/>
        <v>2723.8</v>
      </c>
      <c r="S46" s="22">
        <v>3.1525462962962963E-2</v>
      </c>
      <c r="T46" s="6">
        <f t="shared" si="7"/>
        <v>3.1525462962962965E-3</v>
      </c>
      <c r="U46" s="7">
        <f t="shared" si="8"/>
        <v>13.22</v>
      </c>
      <c r="V46" s="5" t="s">
        <v>8</v>
      </c>
      <c r="W46" s="39" t="str">
        <f t="shared" si="4"/>
        <v>http://alb-nagold-enz-cup.de/wildbad/2015/katrineissler</v>
      </c>
      <c r="X46" s="29">
        <v>74</v>
      </c>
      <c r="Y46" s="5" t="s">
        <v>136</v>
      </c>
      <c r="Z46" s="5" t="s">
        <v>154</v>
      </c>
    </row>
    <row r="47" spans="1:26" s="14" customFormat="1" ht="11.25" x14ac:dyDescent="0.2">
      <c r="A47" s="14">
        <v>120</v>
      </c>
      <c r="B47" s="14">
        <v>10</v>
      </c>
      <c r="C47" s="25">
        <v>46</v>
      </c>
      <c r="D47" s="25">
        <v>37</v>
      </c>
      <c r="E47" s="25">
        <v>422</v>
      </c>
      <c r="F47" s="9" t="s">
        <v>484</v>
      </c>
      <c r="G47" s="9" t="s">
        <v>346</v>
      </c>
      <c r="H47" s="25">
        <v>1964</v>
      </c>
      <c r="I47" s="25">
        <f t="shared" si="5"/>
        <v>51</v>
      </c>
      <c r="J47" s="10" t="s">
        <v>533</v>
      </c>
      <c r="K47" s="11" t="s">
        <v>18</v>
      </c>
      <c r="L47" s="11" t="s">
        <v>204</v>
      </c>
      <c r="M47" s="15">
        <v>8</v>
      </c>
      <c r="O47" s="14">
        <v>45</v>
      </c>
      <c r="P47" s="16">
        <v>26</v>
      </c>
      <c r="Q47" s="14">
        <v>7</v>
      </c>
      <c r="R47" s="17">
        <f t="shared" si="6"/>
        <v>2726.7</v>
      </c>
      <c r="S47" s="18">
        <v>3.1559027777777776E-2</v>
      </c>
      <c r="T47" s="12">
        <f t="shared" si="7"/>
        <v>3.1559027777777774E-3</v>
      </c>
      <c r="U47" s="13">
        <f t="shared" si="8"/>
        <v>13.2</v>
      </c>
      <c r="V47" s="11" t="s">
        <v>8</v>
      </c>
      <c r="W47" s="39" t="str">
        <f t="shared" si="4"/>
        <v>http://alb-nagold-enz-cup.de/wildbad/2015/reinhardkriessler</v>
      </c>
      <c r="X47" s="28">
        <v>25</v>
      </c>
      <c r="Y47" s="11" t="s">
        <v>136</v>
      </c>
      <c r="Z47" s="11" t="s">
        <v>239</v>
      </c>
    </row>
    <row r="48" spans="1:26" s="14" customFormat="1" ht="11.25" x14ac:dyDescent="0.2">
      <c r="A48" s="14">
        <v>121</v>
      </c>
      <c r="B48" s="14">
        <v>10</v>
      </c>
      <c r="C48" s="25">
        <v>47</v>
      </c>
      <c r="D48" s="25">
        <v>38</v>
      </c>
      <c r="E48" s="25">
        <v>445</v>
      </c>
      <c r="F48" s="9" t="s">
        <v>446</v>
      </c>
      <c r="G48" s="9" t="s">
        <v>485</v>
      </c>
      <c r="H48" s="25">
        <v>1961</v>
      </c>
      <c r="I48" s="25">
        <f t="shared" si="5"/>
        <v>54</v>
      </c>
      <c r="J48" s="10" t="s">
        <v>533</v>
      </c>
      <c r="K48" s="11" t="s">
        <v>7</v>
      </c>
      <c r="L48" s="11" t="s">
        <v>204</v>
      </c>
      <c r="M48" s="15">
        <v>9</v>
      </c>
      <c r="O48" s="14">
        <v>45</v>
      </c>
      <c r="P48" s="16">
        <v>43</v>
      </c>
      <c r="Q48" s="14">
        <v>5</v>
      </c>
      <c r="R48" s="17">
        <f t="shared" si="6"/>
        <v>2743.5</v>
      </c>
      <c r="S48" s="18">
        <v>3.1753472222222225E-2</v>
      </c>
      <c r="T48" s="12">
        <f t="shared" si="7"/>
        <v>3.1753472222222226E-3</v>
      </c>
      <c r="U48" s="13">
        <f t="shared" si="8"/>
        <v>13.12</v>
      </c>
      <c r="V48" s="11" t="s">
        <v>8</v>
      </c>
      <c r="W48" s="39" t="str">
        <f t="shared" si="4"/>
        <v>http://alb-nagold-enz-cup.de/wildbad/2015/ulifrey</v>
      </c>
      <c r="X48" s="28">
        <v>140</v>
      </c>
      <c r="Y48" s="11" t="s">
        <v>136</v>
      </c>
      <c r="Z48" s="11" t="s">
        <v>240</v>
      </c>
    </row>
    <row r="49" spans="1:26" s="14" customFormat="1" ht="11.25" x14ac:dyDescent="0.2">
      <c r="A49" s="14">
        <v>122</v>
      </c>
      <c r="B49" s="14">
        <v>10</v>
      </c>
      <c r="C49" s="25">
        <v>48</v>
      </c>
      <c r="D49" s="25">
        <v>39</v>
      </c>
      <c r="E49" s="25">
        <v>438</v>
      </c>
      <c r="F49" s="9" t="s">
        <v>487</v>
      </c>
      <c r="G49" s="9" t="s">
        <v>486</v>
      </c>
      <c r="H49" s="25">
        <v>1948</v>
      </c>
      <c r="I49" s="25">
        <f t="shared" si="5"/>
        <v>67</v>
      </c>
      <c r="J49" s="10" t="s">
        <v>533</v>
      </c>
      <c r="K49" s="11" t="s">
        <v>241</v>
      </c>
      <c r="L49" s="11" t="s">
        <v>227</v>
      </c>
      <c r="M49" s="15">
        <v>2</v>
      </c>
      <c r="O49" s="14">
        <v>46</v>
      </c>
      <c r="P49" s="16">
        <v>6</v>
      </c>
      <c r="Q49" s="14">
        <v>5</v>
      </c>
      <c r="R49" s="17">
        <f t="shared" si="6"/>
        <v>2766.5</v>
      </c>
      <c r="S49" s="18">
        <v>3.2019675925925924E-2</v>
      </c>
      <c r="T49" s="12">
        <f t="shared" si="7"/>
        <v>3.2019675925925922E-3</v>
      </c>
      <c r="U49" s="13">
        <f t="shared" si="8"/>
        <v>13.01</v>
      </c>
      <c r="V49" s="11" t="s">
        <v>8</v>
      </c>
      <c r="W49" s="39" t="str">
        <f t="shared" si="4"/>
        <v>http://alb-nagold-enz-cup.de/wildbad/2015/edwinmueller</v>
      </c>
      <c r="X49" s="28">
        <v>125</v>
      </c>
      <c r="Y49" s="11" t="s">
        <v>136</v>
      </c>
      <c r="Z49" s="11" t="s">
        <v>242</v>
      </c>
    </row>
    <row r="50" spans="1:26" s="14" customFormat="1" ht="11.25" x14ac:dyDescent="0.2">
      <c r="A50" s="14">
        <v>123</v>
      </c>
      <c r="B50" s="14">
        <v>10</v>
      </c>
      <c r="C50" s="25">
        <v>49</v>
      </c>
      <c r="D50" s="25">
        <v>40</v>
      </c>
      <c r="E50" s="25">
        <v>446</v>
      </c>
      <c r="F50" s="9" t="s">
        <v>489</v>
      </c>
      <c r="G50" s="9" t="s">
        <v>488</v>
      </c>
      <c r="H50" s="25">
        <v>1957</v>
      </c>
      <c r="I50" s="25">
        <f t="shared" si="5"/>
        <v>58</v>
      </c>
      <c r="J50" s="10" t="s">
        <v>533</v>
      </c>
      <c r="K50" s="11" t="s">
        <v>7</v>
      </c>
      <c r="L50" s="11" t="s">
        <v>200</v>
      </c>
      <c r="M50" s="15">
        <v>3</v>
      </c>
      <c r="O50" s="14">
        <v>47</v>
      </c>
      <c r="P50" s="16">
        <v>26</v>
      </c>
      <c r="Q50" s="14">
        <v>9</v>
      </c>
      <c r="R50" s="17">
        <f t="shared" si="6"/>
        <v>2846.9</v>
      </c>
      <c r="S50" s="18">
        <v>3.2950231481481483E-2</v>
      </c>
      <c r="T50" s="12">
        <f t="shared" si="7"/>
        <v>3.2950231481481485E-3</v>
      </c>
      <c r="U50" s="13">
        <f t="shared" si="8"/>
        <v>12.65</v>
      </c>
      <c r="V50" s="11" t="s">
        <v>8</v>
      </c>
      <c r="W50" s="39" t="str">
        <f t="shared" si="4"/>
        <v>http://alb-nagold-enz-cup.de/wildbad/2015/philipgreenwood</v>
      </c>
      <c r="X50" s="28">
        <v>61</v>
      </c>
      <c r="Y50" s="11" t="s">
        <v>136</v>
      </c>
      <c r="Z50" s="11" t="s">
        <v>243</v>
      </c>
    </row>
    <row r="51" spans="1:26" s="14" customFormat="1" ht="11.25" x14ac:dyDescent="0.2">
      <c r="A51" s="14">
        <v>124</v>
      </c>
      <c r="B51" s="14">
        <v>10</v>
      </c>
      <c r="C51" s="25">
        <v>50</v>
      </c>
      <c r="D51" s="25">
        <v>41</v>
      </c>
      <c r="E51" s="25">
        <v>381</v>
      </c>
      <c r="F51" s="9" t="s">
        <v>385</v>
      </c>
      <c r="G51" s="9" t="s">
        <v>490</v>
      </c>
      <c r="H51" s="25">
        <v>1979</v>
      </c>
      <c r="I51" s="25">
        <f t="shared" si="5"/>
        <v>36</v>
      </c>
      <c r="J51" s="10" t="s">
        <v>533</v>
      </c>
      <c r="K51" s="11" t="s">
        <v>215</v>
      </c>
      <c r="L51" s="11" t="s">
        <v>184</v>
      </c>
      <c r="M51" s="15">
        <v>4</v>
      </c>
      <c r="O51" s="14">
        <v>47</v>
      </c>
      <c r="P51" s="16">
        <v>50</v>
      </c>
      <c r="Q51" s="14">
        <v>6</v>
      </c>
      <c r="R51" s="17">
        <f t="shared" si="6"/>
        <v>2870.6</v>
      </c>
      <c r="S51" s="18">
        <v>3.3224537037037039E-2</v>
      </c>
      <c r="T51" s="12">
        <f t="shared" si="7"/>
        <v>3.3224537037037038E-3</v>
      </c>
      <c r="U51" s="13">
        <f t="shared" si="8"/>
        <v>12.54</v>
      </c>
      <c r="V51" s="11" t="s">
        <v>8</v>
      </c>
      <c r="W51" s="39" t="str">
        <f t="shared" si="4"/>
        <v>http://alb-nagold-enz-cup.de/wildbad/2015/olivereder</v>
      </c>
      <c r="X51" s="28">
        <v>88</v>
      </c>
      <c r="Y51" s="11" t="s">
        <v>136</v>
      </c>
      <c r="Z51" s="11" t="s">
        <v>244</v>
      </c>
    </row>
    <row r="52" spans="1:26" s="14" customFormat="1" ht="11.25" x14ac:dyDescent="0.2">
      <c r="A52" s="14">
        <v>125</v>
      </c>
      <c r="B52" s="14">
        <v>10</v>
      </c>
      <c r="C52" s="25">
        <v>51</v>
      </c>
      <c r="D52" s="25">
        <v>42</v>
      </c>
      <c r="E52" s="25">
        <v>459</v>
      </c>
      <c r="F52" s="9" t="s">
        <v>394</v>
      </c>
      <c r="G52" s="9" t="s">
        <v>491</v>
      </c>
      <c r="H52" s="25">
        <v>1979</v>
      </c>
      <c r="I52" s="25">
        <f t="shared" si="5"/>
        <v>36</v>
      </c>
      <c r="J52" s="10" t="s">
        <v>533</v>
      </c>
      <c r="K52" s="11" t="s">
        <v>18</v>
      </c>
      <c r="L52" s="11" t="s">
        <v>184</v>
      </c>
      <c r="M52" s="15">
        <v>5</v>
      </c>
      <c r="O52" s="14">
        <v>47</v>
      </c>
      <c r="P52" s="16">
        <v>57</v>
      </c>
      <c r="Q52" s="14">
        <v>0</v>
      </c>
      <c r="R52" s="17">
        <f t="shared" si="6"/>
        <v>2877</v>
      </c>
      <c r="S52" s="18">
        <v>3.3298611111111112E-2</v>
      </c>
      <c r="T52" s="12">
        <f t="shared" si="7"/>
        <v>3.3298611111111111E-3</v>
      </c>
      <c r="U52" s="13">
        <f t="shared" si="8"/>
        <v>12.51</v>
      </c>
      <c r="V52" s="11"/>
      <c r="W52" s="39" t="str">
        <f t="shared" si="4"/>
        <v>http://alb-nagold-enz-cup.de/wildbad/2015/michaeltscheuschner</v>
      </c>
      <c r="X52" s="28"/>
      <c r="Y52" s="11" t="s">
        <v>136</v>
      </c>
      <c r="Z52" s="11" t="s">
        <v>245</v>
      </c>
    </row>
    <row r="53" spans="1:26" s="14" customFormat="1" ht="11.25" x14ac:dyDescent="0.2">
      <c r="A53" s="14">
        <v>126</v>
      </c>
      <c r="B53" s="14">
        <v>10</v>
      </c>
      <c r="C53" s="25">
        <v>52</v>
      </c>
      <c r="D53" s="25">
        <v>43</v>
      </c>
      <c r="E53" s="25">
        <v>395</v>
      </c>
      <c r="F53" s="9" t="s">
        <v>493</v>
      </c>
      <c r="G53" s="9" t="s">
        <v>492</v>
      </c>
      <c r="H53" s="25">
        <v>1961</v>
      </c>
      <c r="I53" s="25">
        <f t="shared" si="5"/>
        <v>54</v>
      </c>
      <c r="J53" s="10" t="s">
        <v>533</v>
      </c>
      <c r="K53" s="11" t="s">
        <v>246</v>
      </c>
      <c r="L53" s="11" t="s">
        <v>204</v>
      </c>
      <c r="M53" s="15">
        <v>10</v>
      </c>
      <c r="O53" s="14">
        <v>47</v>
      </c>
      <c r="P53" s="16">
        <v>58</v>
      </c>
      <c r="Q53" s="14">
        <v>4</v>
      </c>
      <c r="R53" s="17">
        <f t="shared" si="6"/>
        <v>2878.4</v>
      </c>
      <c r="S53" s="18">
        <v>3.3314814814814818E-2</v>
      </c>
      <c r="T53" s="12">
        <f t="shared" si="7"/>
        <v>3.3314814814814817E-3</v>
      </c>
      <c r="U53" s="13">
        <f t="shared" si="8"/>
        <v>12.51</v>
      </c>
      <c r="V53" s="11" t="s">
        <v>247</v>
      </c>
      <c r="W53" s="39" t="str">
        <f t="shared" si="4"/>
        <v>http://alb-nagold-enz-cup.de/wildbad/2015/rupertballe</v>
      </c>
      <c r="X53" s="28">
        <v>49</v>
      </c>
      <c r="Y53" s="11" t="s">
        <v>136</v>
      </c>
      <c r="Z53" s="11" t="s">
        <v>248</v>
      </c>
    </row>
    <row r="54" spans="1:26" s="14" customFormat="1" ht="11.25" x14ac:dyDescent="0.2">
      <c r="A54" s="14">
        <v>127</v>
      </c>
      <c r="B54" s="14">
        <v>10</v>
      </c>
      <c r="C54" s="25">
        <v>53</v>
      </c>
      <c r="D54" s="25">
        <v>44</v>
      </c>
      <c r="E54" s="25">
        <v>400</v>
      </c>
      <c r="F54" s="9" t="s">
        <v>495</v>
      </c>
      <c r="G54" s="9" t="s">
        <v>494</v>
      </c>
      <c r="H54" s="25">
        <v>1950</v>
      </c>
      <c r="I54" s="25">
        <f t="shared" si="5"/>
        <v>65</v>
      </c>
      <c r="J54" s="10" t="s">
        <v>533</v>
      </c>
      <c r="K54" s="11" t="s">
        <v>93</v>
      </c>
      <c r="L54" s="11" t="s">
        <v>227</v>
      </c>
      <c r="M54" s="15">
        <v>3</v>
      </c>
      <c r="O54" s="14">
        <v>48</v>
      </c>
      <c r="P54" s="16">
        <v>9</v>
      </c>
      <c r="Q54" s="14">
        <v>5</v>
      </c>
      <c r="R54" s="17">
        <f t="shared" si="6"/>
        <v>2889.5</v>
      </c>
      <c r="S54" s="18">
        <v>3.3443287037037035E-2</v>
      </c>
      <c r="T54" s="12">
        <f t="shared" si="7"/>
        <v>3.3443287037037035E-3</v>
      </c>
      <c r="U54" s="13">
        <f t="shared" si="8"/>
        <v>12.46</v>
      </c>
      <c r="V54" s="11" t="s">
        <v>8</v>
      </c>
      <c r="W54" s="39" t="str">
        <f t="shared" si="4"/>
        <v>http://alb-nagold-enz-cup.de/wildbad/2015/dietrichpfeilsticker</v>
      </c>
      <c r="X54" s="28">
        <v>104</v>
      </c>
      <c r="Y54" s="11" t="s">
        <v>136</v>
      </c>
      <c r="Z54" s="11" t="s">
        <v>249</v>
      </c>
    </row>
    <row r="55" spans="1:26" s="14" customFormat="1" ht="11.25" x14ac:dyDescent="0.2">
      <c r="A55" s="14">
        <v>128</v>
      </c>
      <c r="B55" s="14">
        <v>10</v>
      </c>
      <c r="C55" s="25">
        <v>54</v>
      </c>
      <c r="D55" s="25">
        <v>45</v>
      </c>
      <c r="E55" s="25">
        <v>398</v>
      </c>
      <c r="F55" s="9" t="s">
        <v>476</v>
      </c>
      <c r="G55" s="9" t="s">
        <v>496</v>
      </c>
      <c r="H55" s="25">
        <v>1968</v>
      </c>
      <c r="I55" s="25">
        <f t="shared" si="5"/>
        <v>47</v>
      </c>
      <c r="J55" s="10" t="s">
        <v>533</v>
      </c>
      <c r="K55" s="11" t="s">
        <v>93</v>
      </c>
      <c r="L55" s="11" t="s">
        <v>182</v>
      </c>
      <c r="M55" s="15">
        <v>11</v>
      </c>
      <c r="O55" s="14">
        <v>48</v>
      </c>
      <c r="P55" s="16">
        <v>38</v>
      </c>
      <c r="Q55" s="14">
        <v>2</v>
      </c>
      <c r="R55" s="17">
        <f t="shared" si="6"/>
        <v>2918.2</v>
      </c>
      <c r="S55" s="18">
        <v>3.3775462962962965E-2</v>
      </c>
      <c r="T55" s="12">
        <f t="shared" si="7"/>
        <v>3.3775462962962965E-3</v>
      </c>
      <c r="U55" s="13">
        <f t="shared" si="8"/>
        <v>12.34</v>
      </c>
      <c r="V55" s="11" t="s">
        <v>250</v>
      </c>
      <c r="W55" s="39" t="str">
        <f t="shared" si="4"/>
        <v>http://alb-nagold-enz-cup.de/wildbad/2015/peterantoni</v>
      </c>
      <c r="X55" s="28">
        <v>96</v>
      </c>
      <c r="Y55" s="11" t="s">
        <v>136</v>
      </c>
      <c r="Z55" s="11" t="s">
        <v>251</v>
      </c>
    </row>
    <row r="56" spans="1:26" s="14" customFormat="1" ht="11.25" x14ac:dyDescent="0.2">
      <c r="A56" s="8">
        <v>129</v>
      </c>
      <c r="B56" s="8">
        <v>10</v>
      </c>
      <c r="C56" s="26">
        <v>55</v>
      </c>
      <c r="D56" s="8">
        <v>10</v>
      </c>
      <c r="E56" s="26">
        <v>401</v>
      </c>
      <c r="F56" s="3" t="s">
        <v>415</v>
      </c>
      <c r="G56" s="3" t="s">
        <v>414</v>
      </c>
      <c r="H56" s="26">
        <v>1963</v>
      </c>
      <c r="I56" s="26">
        <f t="shared" si="5"/>
        <v>52</v>
      </c>
      <c r="J56" s="4" t="s">
        <v>534</v>
      </c>
      <c r="K56" s="5" t="s">
        <v>93</v>
      </c>
      <c r="L56" s="5" t="s">
        <v>143</v>
      </c>
      <c r="M56" s="19">
        <v>2</v>
      </c>
      <c r="N56" s="8"/>
      <c r="O56" s="8">
        <v>48</v>
      </c>
      <c r="P56" s="20">
        <v>51</v>
      </c>
      <c r="Q56" s="8">
        <v>3</v>
      </c>
      <c r="R56" s="21">
        <f t="shared" si="6"/>
        <v>2931.3</v>
      </c>
      <c r="S56" s="22">
        <v>3.392708333333333E-2</v>
      </c>
      <c r="T56" s="6">
        <f t="shared" si="7"/>
        <v>3.3927083333333331E-3</v>
      </c>
      <c r="U56" s="7">
        <f t="shared" si="8"/>
        <v>12.28</v>
      </c>
      <c r="V56" s="5" t="s">
        <v>155</v>
      </c>
      <c r="W56" s="39" t="str">
        <f t="shared" si="4"/>
        <v>http://alb-nagold-enz-cup.de/wildbad/2015/helgarobatzek</v>
      </c>
      <c r="X56" s="29">
        <v>91</v>
      </c>
      <c r="Y56" s="5" t="s">
        <v>136</v>
      </c>
      <c r="Z56" s="5" t="s">
        <v>156</v>
      </c>
    </row>
    <row r="57" spans="1:26" s="14" customFormat="1" ht="11.25" x14ac:dyDescent="0.2">
      <c r="A57" s="14">
        <v>130</v>
      </c>
      <c r="B57" s="14">
        <v>10</v>
      </c>
      <c r="C57" s="25">
        <v>56</v>
      </c>
      <c r="D57" s="25">
        <v>46</v>
      </c>
      <c r="E57" s="25">
        <v>423</v>
      </c>
      <c r="F57" s="9" t="s">
        <v>394</v>
      </c>
      <c r="G57" s="9" t="s">
        <v>497</v>
      </c>
      <c r="H57" s="25">
        <v>1968</v>
      </c>
      <c r="I57" s="25">
        <f t="shared" si="5"/>
        <v>47</v>
      </c>
      <c r="J57" s="10" t="s">
        <v>533</v>
      </c>
      <c r="K57" s="11" t="s">
        <v>18</v>
      </c>
      <c r="L57" s="11" t="s">
        <v>182</v>
      </c>
      <c r="M57" s="15">
        <v>12</v>
      </c>
      <c r="O57" s="14">
        <v>48</v>
      </c>
      <c r="P57" s="16">
        <v>52</v>
      </c>
      <c r="Q57" s="14">
        <v>0</v>
      </c>
      <c r="R57" s="17">
        <f t="shared" si="6"/>
        <v>2932</v>
      </c>
      <c r="S57" s="18">
        <v>3.3935185185185186E-2</v>
      </c>
      <c r="T57" s="12">
        <f t="shared" si="7"/>
        <v>3.3935185185185188E-3</v>
      </c>
      <c r="U57" s="13">
        <f t="shared" si="8"/>
        <v>12.28</v>
      </c>
      <c r="V57" s="11" t="s">
        <v>8</v>
      </c>
      <c r="W57" s="39" t="str">
        <f t="shared" si="4"/>
        <v>http://alb-nagold-enz-cup.de/wildbad/2015/michaelnothacker</v>
      </c>
      <c r="X57" s="28">
        <v>73</v>
      </c>
      <c r="Y57" s="11" t="s">
        <v>136</v>
      </c>
      <c r="Z57" s="11" t="s">
        <v>252</v>
      </c>
    </row>
    <row r="58" spans="1:26" s="14" customFormat="1" ht="11.25" x14ac:dyDescent="0.2">
      <c r="A58" s="14">
        <v>131</v>
      </c>
      <c r="B58" s="14">
        <v>10</v>
      </c>
      <c r="C58" s="25">
        <v>57</v>
      </c>
      <c r="D58" s="25">
        <v>47</v>
      </c>
      <c r="E58" s="25">
        <v>428</v>
      </c>
      <c r="F58" s="9" t="s">
        <v>499</v>
      </c>
      <c r="G58" s="9" t="s">
        <v>498</v>
      </c>
      <c r="H58" s="25">
        <v>1955</v>
      </c>
      <c r="I58" s="25">
        <f t="shared" si="5"/>
        <v>60</v>
      </c>
      <c r="J58" s="10" t="s">
        <v>533</v>
      </c>
      <c r="K58" s="11" t="s">
        <v>157</v>
      </c>
      <c r="L58" s="11" t="s">
        <v>253</v>
      </c>
      <c r="M58" s="15">
        <v>1</v>
      </c>
      <c r="O58" s="14">
        <v>49</v>
      </c>
      <c r="P58" s="16">
        <v>8</v>
      </c>
      <c r="Q58" s="14">
        <v>9</v>
      </c>
      <c r="R58" s="17">
        <f t="shared" si="6"/>
        <v>2948.9</v>
      </c>
      <c r="S58" s="18">
        <v>3.4130787037037036E-2</v>
      </c>
      <c r="T58" s="12">
        <f t="shared" si="7"/>
        <v>3.4130787037037038E-3</v>
      </c>
      <c r="U58" s="13">
        <f t="shared" si="8"/>
        <v>12.21</v>
      </c>
      <c r="V58" s="11" t="s">
        <v>8</v>
      </c>
      <c r="W58" s="39" t="str">
        <f t="shared" si="4"/>
        <v>http://alb-nagold-enz-cup.de/wildbad/2015/walterhaselmaier</v>
      </c>
      <c r="X58" s="28">
        <v>32</v>
      </c>
      <c r="Y58" s="11" t="s">
        <v>136</v>
      </c>
      <c r="Z58" s="11" t="s">
        <v>254</v>
      </c>
    </row>
    <row r="59" spans="1:26" s="14" customFormat="1" ht="11.25" x14ac:dyDescent="0.2">
      <c r="A59" s="14">
        <v>132</v>
      </c>
      <c r="B59" s="14">
        <v>10</v>
      </c>
      <c r="C59" s="25">
        <v>58</v>
      </c>
      <c r="D59" s="25">
        <v>48</v>
      </c>
      <c r="E59" s="25">
        <v>458</v>
      </c>
      <c r="F59" s="9" t="s">
        <v>501</v>
      </c>
      <c r="G59" s="9" t="s">
        <v>500</v>
      </c>
      <c r="H59" s="25">
        <v>1963</v>
      </c>
      <c r="I59" s="25">
        <f t="shared" si="5"/>
        <v>52</v>
      </c>
      <c r="J59" s="10" t="s">
        <v>533</v>
      </c>
      <c r="K59" s="11" t="s">
        <v>255</v>
      </c>
      <c r="L59" s="11" t="s">
        <v>204</v>
      </c>
      <c r="M59" s="15">
        <v>11</v>
      </c>
      <c r="O59" s="14">
        <v>49</v>
      </c>
      <c r="P59" s="16">
        <v>42</v>
      </c>
      <c r="Q59" s="14">
        <v>2</v>
      </c>
      <c r="R59" s="17">
        <f t="shared" si="6"/>
        <v>2982.2</v>
      </c>
      <c r="S59" s="18">
        <v>3.4516203703703702E-2</v>
      </c>
      <c r="T59" s="12">
        <f t="shared" si="7"/>
        <v>3.4516203703703701E-3</v>
      </c>
      <c r="U59" s="13">
        <f t="shared" si="8"/>
        <v>12.07</v>
      </c>
      <c r="V59" s="11"/>
      <c r="W59" s="39" t="str">
        <f t="shared" si="4"/>
        <v>http://alb-nagold-enz-cup.de/wildbad/2015/sergeymargaryants</v>
      </c>
      <c r="X59" s="28"/>
      <c r="Y59" s="11" t="s">
        <v>136</v>
      </c>
      <c r="Z59" s="11" t="s">
        <v>256</v>
      </c>
    </row>
    <row r="60" spans="1:26" s="14" customFormat="1" ht="11.25" x14ac:dyDescent="0.2">
      <c r="A60" s="14">
        <v>133</v>
      </c>
      <c r="B60" s="14">
        <v>10</v>
      </c>
      <c r="C60" s="25">
        <v>59</v>
      </c>
      <c r="D60" s="25">
        <v>49</v>
      </c>
      <c r="E60" s="25">
        <v>409</v>
      </c>
      <c r="F60" s="9" t="s">
        <v>503</v>
      </c>
      <c r="G60" s="9" t="s">
        <v>502</v>
      </c>
      <c r="H60" s="25">
        <v>1989</v>
      </c>
      <c r="I60" s="25">
        <f t="shared" si="5"/>
        <v>26</v>
      </c>
      <c r="J60" s="10" t="s">
        <v>533</v>
      </c>
      <c r="K60" s="11" t="s">
        <v>121</v>
      </c>
      <c r="L60" s="11" t="s">
        <v>174</v>
      </c>
      <c r="M60" s="15">
        <v>5</v>
      </c>
      <c r="O60" s="14">
        <v>49</v>
      </c>
      <c r="P60" s="16">
        <v>54</v>
      </c>
      <c r="Q60" s="14">
        <v>9</v>
      </c>
      <c r="R60" s="17">
        <f t="shared" si="6"/>
        <v>2994.9</v>
      </c>
      <c r="S60" s="18">
        <v>3.4663194444444441E-2</v>
      </c>
      <c r="T60" s="12">
        <f t="shared" si="7"/>
        <v>3.4663194444444442E-3</v>
      </c>
      <c r="U60" s="13">
        <f t="shared" si="8"/>
        <v>12.02</v>
      </c>
      <c r="V60" s="11" t="s">
        <v>8</v>
      </c>
      <c r="W60" s="39" t="str">
        <f t="shared" si="4"/>
        <v>http://alb-nagold-enz-cup.de/wildbad/2015/marcandrerensch</v>
      </c>
      <c r="X60" s="28">
        <v>138</v>
      </c>
      <c r="Y60" s="11" t="s">
        <v>136</v>
      </c>
      <c r="Z60" s="11" t="s">
        <v>257</v>
      </c>
    </row>
    <row r="61" spans="1:26" s="14" customFormat="1" ht="11.25" x14ac:dyDescent="0.2">
      <c r="A61" s="8">
        <v>134</v>
      </c>
      <c r="B61" s="8">
        <v>10</v>
      </c>
      <c r="C61" s="26">
        <v>60</v>
      </c>
      <c r="D61" s="8">
        <v>11</v>
      </c>
      <c r="E61" s="26">
        <v>429</v>
      </c>
      <c r="F61" s="3" t="s">
        <v>417</v>
      </c>
      <c r="G61" s="3" t="s">
        <v>416</v>
      </c>
      <c r="H61" s="26">
        <v>1973</v>
      </c>
      <c r="I61" s="26">
        <f t="shared" si="5"/>
        <v>42</v>
      </c>
      <c r="J61" s="4" t="s">
        <v>534</v>
      </c>
      <c r="K61" s="5" t="s">
        <v>157</v>
      </c>
      <c r="L61" s="5" t="s">
        <v>152</v>
      </c>
      <c r="M61" s="19">
        <v>2</v>
      </c>
      <c r="N61" s="8"/>
      <c r="O61" s="8">
        <v>50</v>
      </c>
      <c r="P61" s="20">
        <v>1</v>
      </c>
      <c r="Q61" s="8">
        <v>2</v>
      </c>
      <c r="R61" s="21">
        <f t="shared" si="6"/>
        <v>3001.2</v>
      </c>
      <c r="S61" s="22">
        <v>3.4736111111111113E-2</v>
      </c>
      <c r="T61" s="6">
        <f t="shared" si="7"/>
        <v>3.4736111111111113E-3</v>
      </c>
      <c r="U61" s="7">
        <f t="shared" si="8"/>
        <v>12</v>
      </c>
      <c r="V61" s="5" t="s">
        <v>158</v>
      </c>
      <c r="W61" s="39" t="str">
        <f t="shared" si="4"/>
        <v>http://alb-nagold-enz-cup.de/wildbad/2015/danielakohler</v>
      </c>
      <c r="X61" s="29">
        <v>103</v>
      </c>
      <c r="Y61" s="5" t="s">
        <v>136</v>
      </c>
      <c r="Z61" s="5" t="s">
        <v>159</v>
      </c>
    </row>
    <row r="62" spans="1:26" s="14" customFormat="1" ht="11.25" x14ac:dyDescent="0.2">
      <c r="A62" s="14">
        <v>135</v>
      </c>
      <c r="B62" s="14">
        <v>10</v>
      </c>
      <c r="C62" s="25">
        <v>61</v>
      </c>
      <c r="D62" s="25">
        <v>50</v>
      </c>
      <c r="E62" s="25">
        <v>379</v>
      </c>
      <c r="F62" s="9" t="s">
        <v>505</v>
      </c>
      <c r="G62" s="9" t="s">
        <v>504</v>
      </c>
      <c r="H62" s="25">
        <v>1958</v>
      </c>
      <c r="I62" s="25">
        <f t="shared" si="5"/>
        <v>57</v>
      </c>
      <c r="J62" s="10" t="s">
        <v>533</v>
      </c>
      <c r="K62" s="11" t="s">
        <v>258</v>
      </c>
      <c r="L62" s="11" t="s">
        <v>200</v>
      </c>
      <c r="M62" s="15">
        <v>4</v>
      </c>
      <c r="O62" s="14">
        <v>50</v>
      </c>
      <c r="P62" s="16">
        <v>14</v>
      </c>
      <c r="Q62" s="14">
        <v>4</v>
      </c>
      <c r="R62" s="17">
        <f t="shared" si="6"/>
        <v>3014.4</v>
      </c>
      <c r="S62" s="18">
        <v>3.4888888888888893E-2</v>
      </c>
      <c r="T62" s="12">
        <f t="shared" si="7"/>
        <v>3.4888888888888895E-3</v>
      </c>
      <c r="U62" s="13">
        <f t="shared" si="8"/>
        <v>11.94</v>
      </c>
      <c r="V62" s="11" t="s">
        <v>8</v>
      </c>
      <c r="W62" s="39" t="str">
        <f t="shared" si="4"/>
        <v>http://alb-nagold-enz-cup.de/wildbad/2015/helmutvonkraus</v>
      </c>
      <c r="X62" s="28">
        <v>7</v>
      </c>
      <c r="Y62" s="11" t="s">
        <v>136</v>
      </c>
      <c r="Z62" s="11" t="s">
        <v>259</v>
      </c>
    </row>
    <row r="63" spans="1:26" s="14" customFormat="1" ht="11.25" x14ac:dyDescent="0.2">
      <c r="A63" s="8">
        <v>136</v>
      </c>
      <c r="B63" s="8">
        <v>10</v>
      </c>
      <c r="C63" s="26">
        <v>62</v>
      </c>
      <c r="D63" s="8">
        <v>12</v>
      </c>
      <c r="E63" s="26">
        <v>391</v>
      </c>
      <c r="F63" s="3" t="s">
        <v>375</v>
      </c>
      <c r="G63" s="3" t="s">
        <v>418</v>
      </c>
      <c r="H63" s="26">
        <v>1990</v>
      </c>
      <c r="I63" s="26">
        <f t="shared" si="5"/>
        <v>25</v>
      </c>
      <c r="J63" s="4" t="s">
        <v>534</v>
      </c>
      <c r="K63" s="5" t="s">
        <v>160</v>
      </c>
      <c r="L63" s="5" t="s">
        <v>161</v>
      </c>
      <c r="M63" s="19">
        <v>1</v>
      </c>
      <c r="N63" s="8"/>
      <c r="O63" s="8">
        <v>50</v>
      </c>
      <c r="P63" s="20">
        <v>48</v>
      </c>
      <c r="Q63" s="8">
        <v>2</v>
      </c>
      <c r="R63" s="21">
        <f t="shared" si="6"/>
        <v>3048.2</v>
      </c>
      <c r="S63" s="22">
        <v>3.5280092592592592E-2</v>
      </c>
      <c r="T63" s="6">
        <f t="shared" si="7"/>
        <v>3.5280092592592594E-3</v>
      </c>
      <c r="U63" s="7">
        <f t="shared" si="8"/>
        <v>11.81</v>
      </c>
      <c r="V63" s="5" t="s">
        <v>8</v>
      </c>
      <c r="W63" s="39" t="str">
        <f t="shared" si="4"/>
        <v>http://alb-nagold-enz-cup.de/wildbad/2015/juliarathfelder</v>
      </c>
      <c r="X63" s="29">
        <v>50</v>
      </c>
      <c r="Y63" s="5" t="s">
        <v>136</v>
      </c>
      <c r="Z63" s="5" t="s">
        <v>162</v>
      </c>
    </row>
    <row r="64" spans="1:26" s="14" customFormat="1" ht="11.25" x14ac:dyDescent="0.2">
      <c r="A64" s="14">
        <v>137</v>
      </c>
      <c r="B64" s="14">
        <v>10</v>
      </c>
      <c r="C64" s="25">
        <v>63</v>
      </c>
      <c r="D64" s="25">
        <v>51</v>
      </c>
      <c r="E64" s="25">
        <v>415</v>
      </c>
      <c r="F64" s="9" t="s">
        <v>507</v>
      </c>
      <c r="G64" s="9" t="s">
        <v>506</v>
      </c>
      <c r="H64" s="25">
        <v>1985</v>
      </c>
      <c r="I64" s="25">
        <f t="shared" si="5"/>
        <v>30</v>
      </c>
      <c r="J64" s="10" t="s">
        <v>533</v>
      </c>
      <c r="K64" s="11" t="s">
        <v>260</v>
      </c>
      <c r="L64" s="11" t="s">
        <v>196</v>
      </c>
      <c r="M64" s="15">
        <v>4</v>
      </c>
      <c r="O64" s="14">
        <v>50</v>
      </c>
      <c r="P64" s="16">
        <v>49</v>
      </c>
      <c r="Q64" s="14">
        <v>1</v>
      </c>
      <c r="R64" s="17">
        <f t="shared" si="6"/>
        <v>3049.1</v>
      </c>
      <c r="S64" s="18">
        <v>3.5290509259259258E-2</v>
      </c>
      <c r="T64" s="12">
        <f t="shared" si="7"/>
        <v>3.5290509259259259E-3</v>
      </c>
      <c r="U64" s="13">
        <f t="shared" si="8"/>
        <v>11.81</v>
      </c>
      <c r="V64" s="11" t="s">
        <v>261</v>
      </c>
      <c r="W64" s="39" t="str">
        <f t="shared" si="4"/>
        <v>http://alb-nagold-enz-cup.de/wildbad/2015/martinfinzel</v>
      </c>
      <c r="X64" s="28">
        <v>41</v>
      </c>
      <c r="Y64" s="11" t="s">
        <v>136</v>
      </c>
      <c r="Z64" s="11" t="s">
        <v>262</v>
      </c>
    </row>
    <row r="65" spans="1:26" s="14" customFormat="1" ht="11.25" x14ac:dyDescent="0.2">
      <c r="A65" s="8">
        <v>138</v>
      </c>
      <c r="B65" s="8">
        <v>10</v>
      </c>
      <c r="C65" s="26">
        <v>64</v>
      </c>
      <c r="D65" s="8">
        <v>13</v>
      </c>
      <c r="E65" s="26">
        <v>442</v>
      </c>
      <c r="F65" s="3" t="s">
        <v>413</v>
      </c>
      <c r="G65" s="3" t="s">
        <v>419</v>
      </c>
      <c r="H65" s="26">
        <v>1963</v>
      </c>
      <c r="I65" s="26">
        <f t="shared" si="5"/>
        <v>52</v>
      </c>
      <c r="J65" s="4" t="s">
        <v>534</v>
      </c>
      <c r="K65" s="5" t="s">
        <v>163</v>
      </c>
      <c r="L65" s="5" t="s">
        <v>143</v>
      </c>
      <c r="M65" s="19">
        <v>3</v>
      </c>
      <c r="N65" s="8"/>
      <c r="O65" s="8">
        <v>51</v>
      </c>
      <c r="P65" s="20">
        <v>5</v>
      </c>
      <c r="Q65" s="8">
        <v>1</v>
      </c>
      <c r="R65" s="21">
        <f t="shared" si="6"/>
        <v>3065.1</v>
      </c>
      <c r="S65" s="22">
        <v>3.5475694444444449E-2</v>
      </c>
      <c r="T65" s="6">
        <f t="shared" si="7"/>
        <v>3.5475694444444448E-3</v>
      </c>
      <c r="U65" s="7">
        <f t="shared" si="8"/>
        <v>11.75</v>
      </c>
      <c r="V65" s="5" t="s">
        <v>8</v>
      </c>
      <c r="W65" s="39" t="str">
        <f t="shared" si="4"/>
        <v>http://alb-nagold-enz-cup.de/wildbad/2015/katrinzelssmann</v>
      </c>
      <c r="X65" s="29">
        <v>56</v>
      </c>
      <c r="Y65" s="5" t="s">
        <v>136</v>
      </c>
      <c r="Z65" s="5" t="s">
        <v>164</v>
      </c>
    </row>
    <row r="66" spans="1:26" s="14" customFormat="1" ht="11.25" x14ac:dyDescent="0.2">
      <c r="A66" s="14">
        <v>139</v>
      </c>
      <c r="B66" s="14">
        <v>10</v>
      </c>
      <c r="C66" s="25">
        <v>65</v>
      </c>
      <c r="D66" s="25">
        <v>52</v>
      </c>
      <c r="E66" s="25">
        <v>405</v>
      </c>
      <c r="F66" s="9" t="s">
        <v>509</v>
      </c>
      <c r="G66" s="9" t="s">
        <v>508</v>
      </c>
      <c r="H66" s="25">
        <v>1972</v>
      </c>
      <c r="I66" s="25">
        <f t="shared" ref="I66:I77" si="9">2015-H66</f>
        <v>43</v>
      </c>
      <c r="J66" s="10" t="s">
        <v>533</v>
      </c>
      <c r="K66" s="11" t="s">
        <v>263</v>
      </c>
      <c r="L66" s="11" t="s">
        <v>176</v>
      </c>
      <c r="M66" s="15">
        <v>6</v>
      </c>
      <c r="O66" s="14">
        <v>51</v>
      </c>
      <c r="P66" s="16">
        <v>17</v>
      </c>
      <c r="Q66" s="14">
        <v>3</v>
      </c>
      <c r="R66" s="17">
        <f t="shared" ref="R66:R77" si="10">N66*60*60+O66*60+P66+Q66/10</f>
        <v>3077.3</v>
      </c>
      <c r="S66" s="18">
        <v>3.5616898148148148E-2</v>
      </c>
      <c r="T66" s="12">
        <f t="shared" ref="T66:T77" si="11">S66/B66</f>
        <v>3.5616898148148148E-3</v>
      </c>
      <c r="U66" s="13">
        <f t="shared" ref="U66:U77" si="12">ROUND(3600/R66*B66,2)</f>
        <v>11.7</v>
      </c>
      <c r="V66" s="11" t="s">
        <v>264</v>
      </c>
      <c r="W66" s="39" t="str">
        <f t="shared" si="4"/>
        <v>http://alb-nagold-enz-cup.de/wildbad/2015/reneheinrich</v>
      </c>
      <c r="X66" s="28">
        <v>5</v>
      </c>
      <c r="Y66" s="11" t="s">
        <v>136</v>
      </c>
      <c r="Z66" s="11" t="s">
        <v>265</v>
      </c>
    </row>
    <row r="67" spans="1:26" s="14" customFormat="1" ht="11.25" x14ac:dyDescent="0.2">
      <c r="A67" s="8">
        <v>140</v>
      </c>
      <c r="B67" s="8">
        <v>10</v>
      </c>
      <c r="C67" s="26">
        <v>66</v>
      </c>
      <c r="D67" s="8">
        <v>14</v>
      </c>
      <c r="E67" s="26">
        <v>424</v>
      </c>
      <c r="F67" s="3" t="s">
        <v>421</v>
      </c>
      <c r="G67" s="3" t="s">
        <v>420</v>
      </c>
      <c r="H67" s="26">
        <v>1992</v>
      </c>
      <c r="I67" s="26">
        <f t="shared" si="9"/>
        <v>23</v>
      </c>
      <c r="J67" s="4" t="s">
        <v>534</v>
      </c>
      <c r="K67" s="5" t="s">
        <v>18</v>
      </c>
      <c r="L67" s="5" t="s">
        <v>161</v>
      </c>
      <c r="M67" s="19">
        <v>2</v>
      </c>
      <c r="N67" s="8"/>
      <c r="O67" s="8">
        <v>52</v>
      </c>
      <c r="P67" s="20">
        <v>1</v>
      </c>
      <c r="Q67" s="8">
        <v>6</v>
      </c>
      <c r="R67" s="21">
        <f t="shared" si="10"/>
        <v>3121.6</v>
      </c>
      <c r="S67" s="22">
        <v>3.612962962962963E-2</v>
      </c>
      <c r="T67" s="6">
        <f t="shared" si="11"/>
        <v>3.6129629629629628E-3</v>
      </c>
      <c r="U67" s="7">
        <f t="shared" si="12"/>
        <v>11.53</v>
      </c>
      <c r="V67" s="5" t="s">
        <v>8</v>
      </c>
      <c r="W67" s="39" t="str">
        <f t="shared" ref="W67:W77" si="13">HYPERLINK(CONCATENATE("http://alb-nagold-enz-cup.de/wildbad/2015/",Z67))</f>
        <v>http://alb-nagold-enz-cup.de/wildbad/2015/evelinepfisterer</v>
      </c>
      <c r="X67" s="29">
        <v>11</v>
      </c>
      <c r="Y67" s="5" t="s">
        <v>136</v>
      </c>
      <c r="Z67" s="5" t="s">
        <v>165</v>
      </c>
    </row>
    <row r="68" spans="1:26" s="14" customFormat="1" ht="11.25" x14ac:dyDescent="0.2">
      <c r="A68" s="14">
        <v>141</v>
      </c>
      <c r="B68" s="14">
        <v>10</v>
      </c>
      <c r="C68" s="25">
        <v>67</v>
      </c>
      <c r="D68" s="25">
        <v>53</v>
      </c>
      <c r="E68" s="25">
        <v>393</v>
      </c>
      <c r="F68" s="9" t="s">
        <v>511</v>
      </c>
      <c r="G68" s="9" t="s">
        <v>510</v>
      </c>
      <c r="H68" s="25">
        <v>1964</v>
      </c>
      <c r="I68" s="25">
        <f t="shared" si="9"/>
        <v>51</v>
      </c>
      <c r="J68" s="10" t="s">
        <v>533</v>
      </c>
      <c r="K68" s="11" t="s">
        <v>266</v>
      </c>
      <c r="L68" s="11" t="s">
        <v>204</v>
      </c>
      <c r="M68" s="15">
        <v>12</v>
      </c>
      <c r="O68" s="14">
        <v>52</v>
      </c>
      <c r="P68" s="16">
        <v>23</v>
      </c>
      <c r="Q68" s="14">
        <v>9</v>
      </c>
      <c r="R68" s="17">
        <f t="shared" si="10"/>
        <v>3143.9</v>
      </c>
      <c r="S68" s="18">
        <v>3.6387731481481479E-2</v>
      </c>
      <c r="T68" s="12">
        <f t="shared" si="11"/>
        <v>3.6387731481481479E-3</v>
      </c>
      <c r="U68" s="13">
        <f t="shared" si="12"/>
        <v>11.45</v>
      </c>
      <c r="V68" s="11" t="s">
        <v>8</v>
      </c>
      <c r="W68" s="39" t="str">
        <f t="shared" si="13"/>
        <v>http://alb-nagold-enz-cup.de/wildbad/2015/karstentrezl</v>
      </c>
      <c r="X68" s="28">
        <v>8</v>
      </c>
      <c r="Y68" s="11" t="s">
        <v>136</v>
      </c>
      <c r="Z68" s="11" t="s">
        <v>267</v>
      </c>
    </row>
    <row r="69" spans="1:26" s="14" customFormat="1" ht="11.25" x14ac:dyDescent="0.2">
      <c r="A69" s="8">
        <v>142</v>
      </c>
      <c r="B69" s="8">
        <v>10</v>
      </c>
      <c r="C69" s="26">
        <v>68</v>
      </c>
      <c r="D69" s="8">
        <v>15</v>
      </c>
      <c r="E69" s="26">
        <v>402</v>
      </c>
      <c r="F69" s="3" t="s">
        <v>423</v>
      </c>
      <c r="G69" s="3" t="s">
        <v>422</v>
      </c>
      <c r="H69" s="26">
        <v>1958</v>
      </c>
      <c r="I69" s="26">
        <f t="shared" si="9"/>
        <v>57</v>
      </c>
      <c r="J69" s="4" t="s">
        <v>534</v>
      </c>
      <c r="K69" s="5" t="s">
        <v>93</v>
      </c>
      <c r="L69" s="5" t="s">
        <v>166</v>
      </c>
      <c r="M69" s="19">
        <v>1</v>
      </c>
      <c r="N69" s="8"/>
      <c r="O69" s="8">
        <v>53</v>
      </c>
      <c r="P69" s="20">
        <v>32</v>
      </c>
      <c r="Q69" s="8">
        <v>7</v>
      </c>
      <c r="R69" s="21">
        <f t="shared" si="10"/>
        <v>3212.7</v>
      </c>
      <c r="S69" s="22">
        <v>3.7184027777777781E-2</v>
      </c>
      <c r="T69" s="6">
        <f t="shared" si="11"/>
        <v>3.7184027777777779E-3</v>
      </c>
      <c r="U69" s="7">
        <f t="shared" si="12"/>
        <v>11.21</v>
      </c>
      <c r="V69" s="5" t="s">
        <v>167</v>
      </c>
      <c r="W69" s="39" t="str">
        <f t="shared" si="13"/>
        <v>http://alb-nagold-enz-cup.de/wildbad/2015/ulrikerosenfelder</v>
      </c>
      <c r="X69" s="29">
        <v>115</v>
      </c>
      <c r="Y69" s="5" t="s">
        <v>136</v>
      </c>
      <c r="Z69" s="5" t="s">
        <v>168</v>
      </c>
    </row>
    <row r="70" spans="1:26" s="14" customFormat="1" ht="11.25" x14ac:dyDescent="0.2">
      <c r="A70" s="14">
        <v>143</v>
      </c>
      <c r="B70" s="14">
        <v>10</v>
      </c>
      <c r="C70" s="25">
        <v>69</v>
      </c>
      <c r="D70" s="25">
        <v>54</v>
      </c>
      <c r="E70" s="25">
        <v>385</v>
      </c>
      <c r="F70" s="9" t="s">
        <v>464</v>
      </c>
      <c r="G70" s="9" t="s">
        <v>512</v>
      </c>
      <c r="H70" s="25">
        <v>1984</v>
      </c>
      <c r="I70" s="25">
        <f t="shared" si="9"/>
        <v>31</v>
      </c>
      <c r="J70" s="10" t="s">
        <v>533</v>
      </c>
      <c r="K70" s="11" t="s">
        <v>235</v>
      </c>
      <c r="L70" s="11" t="s">
        <v>196</v>
      </c>
      <c r="M70" s="15">
        <v>5</v>
      </c>
      <c r="O70" s="14">
        <v>54</v>
      </c>
      <c r="P70" s="16">
        <v>4</v>
      </c>
      <c r="Q70" s="14">
        <v>8</v>
      </c>
      <c r="R70" s="17">
        <f t="shared" si="10"/>
        <v>3244.8</v>
      </c>
      <c r="S70" s="18">
        <v>3.7555555555555557E-2</v>
      </c>
      <c r="T70" s="12">
        <f t="shared" si="11"/>
        <v>3.7555555555555558E-3</v>
      </c>
      <c r="U70" s="13">
        <f t="shared" si="12"/>
        <v>11.09</v>
      </c>
      <c r="V70" s="11"/>
      <c r="W70" s="39" t="str">
        <f t="shared" si="13"/>
        <v>http://alb-nagold-enz-cup.de/wildbad/2015/frankhaug</v>
      </c>
      <c r="X70" s="28">
        <v>119</v>
      </c>
      <c r="Y70" s="11" t="s">
        <v>136</v>
      </c>
      <c r="Z70" s="11" t="s">
        <v>268</v>
      </c>
    </row>
    <row r="71" spans="1:26" s="14" customFormat="1" ht="11.25" x14ac:dyDescent="0.2">
      <c r="A71" s="14">
        <v>144</v>
      </c>
      <c r="B71" s="14">
        <v>10</v>
      </c>
      <c r="C71" s="25">
        <v>70</v>
      </c>
      <c r="D71" s="25">
        <v>55</v>
      </c>
      <c r="E71" s="25">
        <v>418</v>
      </c>
      <c r="F71" s="9" t="s">
        <v>462</v>
      </c>
      <c r="G71" s="9" t="s">
        <v>420</v>
      </c>
      <c r="H71" s="25">
        <v>1953</v>
      </c>
      <c r="I71" s="25">
        <f t="shared" si="9"/>
        <v>62</v>
      </c>
      <c r="J71" s="10" t="s">
        <v>533</v>
      </c>
      <c r="K71" s="11" t="s">
        <v>269</v>
      </c>
      <c r="L71" s="11" t="s">
        <v>253</v>
      </c>
      <c r="M71" s="15">
        <v>2</v>
      </c>
      <c r="O71" s="14">
        <v>54</v>
      </c>
      <c r="P71" s="16">
        <v>9</v>
      </c>
      <c r="Q71" s="14">
        <v>7</v>
      </c>
      <c r="R71" s="17">
        <f t="shared" si="10"/>
        <v>3249.7</v>
      </c>
      <c r="S71" s="18">
        <v>3.7612268518518517E-2</v>
      </c>
      <c r="T71" s="12">
        <f t="shared" si="11"/>
        <v>3.7612268518518515E-3</v>
      </c>
      <c r="U71" s="13">
        <f t="shared" si="12"/>
        <v>11.08</v>
      </c>
      <c r="V71" s="11" t="s">
        <v>8</v>
      </c>
      <c r="W71" s="39" t="str">
        <f t="shared" si="13"/>
        <v>http://alb-nagold-enz-cup.de/wildbad/2015/wernerpfisterer</v>
      </c>
      <c r="X71" s="28">
        <v>34</v>
      </c>
      <c r="Y71" s="11" t="s">
        <v>136</v>
      </c>
      <c r="Z71" s="11" t="s">
        <v>270</v>
      </c>
    </row>
    <row r="72" spans="1:26" s="14" customFormat="1" ht="11.25" x14ac:dyDescent="0.2">
      <c r="A72" s="14">
        <v>145</v>
      </c>
      <c r="B72" s="14">
        <v>10</v>
      </c>
      <c r="C72" s="25">
        <v>71</v>
      </c>
      <c r="D72" s="25">
        <v>56</v>
      </c>
      <c r="E72" s="25">
        <v>440</v>
      </c>
      <c r="F72" s="9" t="s">
        <v>514</v>
      </c>
      <c r="G72" s="9" t="s">
        <v>513</v>
      </c>
      <c r="H72" s="25">
        <v>1967</v>
      </c>
      <c r="I72" s="25">
        <f t="shared" si="9"/>
        <v>48</v>
      </c>
      <c r="J72" s="10" t="s">
        <v>533</v>
      </c>
      <c r="K72" s="11" t="s">
        <v>271</v>
      </c>
      <c r="L72" s="11" t="s">
        <v>182</v>
      </c>
      <c r="M72" s="15">
        <v>13</v>
      </c>
      <c r="O72" s="14">
        <v>54</v>
      </c>
      <c r="P72" s="16">
        <v>39</v>
      </c>
      <c r="Q72" s="14">
        <v>1</v>
      </c>
      <c r="R72" s="17">
        <f t="shared" si="10"/>
        <v>3279.1</v>
      </c>
      <c r="S72" s="18">
        <v>3.795254629629629E-2</v>
      </c>
      <c r="T72" s="12">
        <f t="shared" si="11"/>
        <v>3.7952546296296289E-3</v>
      </c>
      <c r="U72" s="13">
        <f t="shared" si="12"/>
        <v>10.98</v>
      </c>
      <c r="V72" s="11" t="s">
        <v>272</v>
      </c>
      <c r="W72" s="39" t="str">
        <f t="shared" si="13"/>
        <v>http://alb-nagold-enz-cup.de/wildbad/2015/markusvinçon</v>
      </c>
      <c r="X72" s="28">
        <v>33</v>
      </c>
      <c r="Y72" s="11" t="s">
        <v>136</v>
      </c>
      <c r="Z72" s="11" t="s">
        <v>273</v>
      </c>
    </row>
    <row r="73" spans="1:26" s="14" customFormat="1" ht="11.25" x14ac:dyDescent="0.2">
      <c r="A73" s="14">
        <v>146</v>
      </c>
      <c r="B73" s="14">
        <v>10</v>
      </c>
      <c r="C73" s="25">
        <v>72</v>
      </c>
      <c r="D73" s="25">
        <v>57</v>
      </c>
      <c r="E73" s="25">
        <v>411</v>
      </c>
      <c r="F73" s="9" t="s">
        <v>443</v>
      </c>
      <c r="G73" s="9" t="s">
        <v>515</v>
      </c>
      <c r="H73" s="25">
        <v>1973</v>
      </c>
      <c r="I73" s="25">
        <f t="shared" si="9"/>
        <v>42</v>
      </c>
      <c r="J73" s="10" t="s">
        <v>533</v>
      </c>
      <c r="K73" s="11" t="s">
        <v>274</v>
      </c>
      <c r="L73" s="11" t="s">
        <v>176</v>
      </c>
      <c r="M73" s="15">
        <v>7</v>
      </c>
      <c r="O73" s="14">
        <v>55</v>
      </c>
      <c r="P73" s="16">
        <v>13</v>
      </c>
      <c r="Q73" s="14">
        <v>9</v>
      </c>
      <c r="R73" s="17">
        <f t="shared" si="10"/>
        <v>3313.9</v>
      </c>
      <c r="S73" s="18">
        <v>3.8355324074074076E-2</v>
      </c>
      <c r="T73" s="12">
        <f t="shared" si="11"/>
        <v>3.8355324074074077E-3</v>
      </c>
      <c r="U73" s="13">
        <f t="shared" si="12"/>
        <v>10.86</v>
      </c>
      <c r="V73" s="11" t="s">
        <v>8</v>
      </c>
      <c r="W73" s="39" t="str">
        <f t="shared" si="13"/>
        <v>http://alb-nagold-enz-cup.de/wildbad/2015/danielgiurcanu</v>
      </c>
      <c r="X73" s="28">
        <v>31</v>
      </c>
      <c r="Y73" s="11" t="s">
        <v>136</v>
      </c>
      <c r="Z73" s="11" t="s">
        <v>275</v>
      </c>
    </row>
    <row r="74" spans="1:26" s="14" customFormat="1" ht="11.25" x14ac:dyDescent="0.2">
      <c r="A74" s="8">
        <v>147</v>
      </c>
      <c r="B74" s="8">
        <v>10</v>
      </c>
      <c r="C74" s="26">
        <v>73</v>
      </c>
      <c r="D74" s="8">
        <v>16</v>
      </c>
      <c r="E74" s="26">
        <v>406</v>
      </c>
      <c r="F74" s="3" t="s">
        <v>425</v>
      </c>
      <c r="G74" s="3" t="s">
        <v>424</v>
      </c>
      <c r="H74" s="26">
        <v>1949</v>
      </c>
      <c r="I74" s="26">
        <f t="shared" si="9"/>
        <v>66</v>
      </c>
      <c r="J74" s="4" t="s">
        <v>534</v>
      </c>
      <c r="K74" s="5" t="s">
        <v>169</v>
      </c>
      <c r="L74" s="5" t="s">
        <v>170</v>
      </c>
      <c r="M74" s="19">
        <v>1</v>
      </c>
      <c r="N74" s="8"/>
      <c r="O74" s="8">
        <v>59</v>
      </c>
      <c r="P74" s="20">
        <v>5</v>
      </c>
      <c r="Q74" s="8">
        <v>1</v>
      </c>
      <c r="R74" s="21">
        <f t="shared" si="10"/>
        <v>3545.1</v>
      </c>
      <c r="S74" s="22">
        <v>4.1031249999999998E-2</v>
      </c>
      <c r="T74" s="6">
        <f t="shared" si="11"/>
        <v>4.103125E-3</v>
      </c>
      <c r="U74" s="7">
        <f t="shared" si="12"/>
        <v>10.15</v>
      </c>
      <c r="V74" s="5" t="s">
        <v>8</v>
      </c>
      <c r="W74" s="39" t="str">
        <f t="shared" si="13"/>
        <v>http://alb-nagold-enz-cup.de/wildbad/2015/ernaguggenmoser</v>
      </c>
      <c r="X74" s="29">
        <v>147</v>
      </c>
      <c r="Y74" s="5" t="s">
        <v>136</v>
      </c>
      <c r="Z74" s="5" t="s">
        <v>171</v>
      </c>
    </row>
    <row r="75" spans="1:26" s="14" customFormat="1" ht="11.25" x14ac:dyDescent="0.2">
      <c r="A75" s="14">
        <v>148</v>
      </c>
      <c r="B75" s="14">
        <v>10</v>
      </c>
      <c r="C75" s="25">
        <v>74</v>
      </c>
      <c r="D75" s="25">
        <v>58</v>
      </c>
      <c r="E75" s="25">
        <v>439</v>
      </c>
      <c r="F75" s="9" t="s">
        <v>388</v>
      </c>
      <c r="G75" s="9" t="s">
        <v>516</v>
      </c>
      <c r="H75" s="25">
        <v>1954</v>
      </c>
      <c r="I75" s="25">
        <f t="shared" si="9"/>
        <v>61</v>
      </c>
      <c r="J75" s="10" t="s">
        <v>533</v>
      </c>
      <c r="K75" s="11" t="s">
        <v>276</v>
      </c>
      <c r="L75" s="11" t="s">
        <v>253</v>
      </c>
      <c r="M75" s="15">
        <v>3</v>
      </c>
      <c r="N75" s="14">
        <v>1</v>
      </c>
      <c r="O75" s="14">
        <v>4</v>
      </c>
      <c r="P75" s="16">
        <v>15</v>
      </c>
      <c r="Q75" s="14">
        <v>4</v>
      </c>
      <c r="R75" s="17">
        <f t="shared" si="10"/>
        <v>3855.4</v>
      </c>
      <c r="S75" s="23">
        <v>4.4622685185185189E-2</v>
      </c>
      <c r="T75" s="12">
        <f t="shared" si="11"/>
        <v>4.4622685185185191E-3</v>
      </c>
      <c r="U75" s="13">
        <f t="shared" si="12"/>
        <v>9.34</v>
      </c>
      <c r="V75" s="11" t="s">
        <v>8</v>
      </c>
      <c r="W75" s="39" t="str">
        <f t="shared" si="13"/>
        <v>http://alb-nagold-enz-cup.de/wildbad/2015/dietmarlenz</v>
      </c>
      <c r="X75" s="28">
        <v>10</v>
      </c>
      <c r="Y75" s="11" t="s">
        <v>136</v>
      </c>
      <c r="Z75" s="11" t="s">
        <v>277</v>
      </c>
    </row>
    <row r="76" spans="1:26" s="14" customFormat="1" ht="11.25" x14ac:dyDescent="0.2">
      <c r="A76" s="14">
        <v>149</v>
      </c>
      <c r="B76" s="14">
        <v>10</v>
      </c>
      <c r="C76" s="25">
        <v>75</v>
      </c>
      <c r="D76" s="25">
        <v>59</v>
      </c>
      <c r="E76" s="25">
        <v>404</v>
      </c>
      <c r="F76" s="9" t="s">
        <v>499</v>
      </c>
      <c r="G76" s="9" t="s">
        <v>426</v>
      </c>
      <c r="H76" s="25">
        <v>1947</v>
      </c>
      <c r="I76" s="25">
        <f t="shared" si="9"/>
        <v>68</v>
      </c>
      <c r="J76" s="10" t="s">
        <v>533</v>
      </c>
      <c r="K76" s="11" t="s">
        <v>93</v>
      </c>
      <c r="L76" s="11" t="s">
        <v>227</v>
      </c>
      <c r="M76" s="15">
        <v>4</v>
      </c>
      <c r="N76" s="14">
        <v>1</v>
      </c>
      <c r="O76" s="14">
        <v>6</v>
      </c>
      <c r="P76" s="16">
        <v>58</v>
      </c>
      <c r="Q76" s="14">
        <v>7</v>
      </c>
      <c r="R76" s="17">
        <f t="shared" si="10"/>
        <v>4018.7</v>
      </c>
      <c r="S76" s="23">
        <v>4.6512731481481488E-2</v>
      </c>
      <c r="T76" s="12">
        <f t="shared" si="11"/>
        <v>4.6512731481481492E-3</v>
      </c>
      <c r="U76" s="13">
        <f t="shared" si="12"/>
        <v>8.9600000000000009</v>
      </c>
      <c r="V76" s="11" t="s">
        <v>8</v>
      </c>
      <c r="W76" s="39" t="str">
        <f t="shared" si="13"/>
        <v>http://alb-nagold-enz-cup.de/wildbad/2015/walterwiedenmann</v>
      </c>
      <c r="X76" s="28">
        <v>47</v>
      </c>
      <c r="Y76" s="11" t="s">
        <v>136</v>
      </c>
      <c r="Z76" s="11" t="s">
        <v>278</v>
      </c>
    </row>
    <row r="77" spans="1:26" s="14" customFormat="1" ht="11.25" x14ac:dyDescent="0.2">
      <c r="A77" s="8">
        <v>150</v>
      </c>
      <c r="B77" s="8">
        <v>10</v>
      </c>
      <c r="C77" s="26">
        <v>76</v>
      </c>
      <c r="D77" s="8">
        <v>17</v>
      </c>
      <c r="E77" s="26">
        <v>403</v>
      </c>
      <c r="F77" s="3" t="s">
        <v>427</v>
      </c>
      <c r="G77" s="3" t="s">
        <v>426</v>
      </c>
      <c r="H77" s="26">
        <v>1957</v>
      </c>
      <c r="I77" s="26">
        <f t="shared" si="9"/>
        <v>58</v>
      </c>
      <c r="J77" s="4" t="s">
        <v>534</v>
      </c>
      <c r="K77" s="5" t="s">
        <v>93</v>
      </c>
      <c r="L77" s="5" t="s">
        <v>166</v>
      </c>
      <c r="M77" s="19">
        <v>2</v>
      </c>
      <c r="N77" s="8">
        <v>1</v>
      </c>
      <c r="O77" s="8">
        <v>10</v>
      </c>
      <c r="P77" s="20">
        <v>37</v>
      </c>
      <c r="Q77" s="8">
        <v>0</v>
      </c>
      <c r="R77" s="21">
        <f t="shared" si="10"/>
        <v>4237</v>
      </c>
      <c r="S77" s="24">
        <v>4.9039351851851855E-2</v>
      </c>
      <c r="T77" s="6">
        <f t="shared" si="11"/>
        <v>4.9039351851851857E-3</v>
      </c>
      <c r="U77" s="7">
        <f t="shared" si="12"/>
        <v>8.5</v>
      </c>
      <c r="V77" s="5" t="s">
        <v>172</v>
      </c>
      <c r="W77" s="39" t="str">
        <f t="shared" si="13"/>
        <v>http://alb-nagold-enz-cup.de/wildbad/2015/hannelorewiedenmann</v>
      </c>
      <c r="X77" s="29">
        <v>46</v>
      </c>
      <c r="Y77" s="5" t="s">
        <v>136</v>
      </c>
      <c r="Z77" s="5" t="s">
        <v>173</v>
      </c>
    </row>
    <row r="78" spans="1:26" x14ac:dyDescent="0.25">
      <c r="W78" s="39"/>
    </row>
    <row r="79" spans="1:26" x14ac:dyDescent="0.25">
      <c r="W79" s="39"/>
    </row>
    <row r="80" spans="1:26" x14ac:dyDescent="0.25">
      <c r="W80" s="39"/>
    </row>
    <row r="81" spans="23:23" x14ac:dyDescent="0.25">
      <c r="W81" s="39"/>
    </row>
    <row r="82" spans="23:23" x14ac:dyDescent="0.25">
      <c r="W82" s="39"/>
    </row>
    <row r="83" spans="23:23" x14ac:dyDescent="0.25">
      <c r="W83" s="39"/>
    </row>
    <row r="84" spans="23:23" x14ac:dyDescent="0.25">
      <c r="W84" s="39"/>
    </row>
    <row r="85" spans="23:23" x14ac:dyDescent="0.25">
      <c r="W85" s="39"/>
    </row>
    <row r="86" spans="23:23" x14ac:dyDescent="0.25">
      <c r="W86" s="39"/>
    </row>
    <row r="87" spans="23:23" x14ac:dyDescent="0.25">
      <c r="W87" s="39"/>
    </row>
    <row r="88" spans="23:23" x14ac:dyDescent="0.25">
      <c r="W88" s="39"/>
    </row>
    <row r="89" spans="23:23" x14ac:dyDescent="0.25">
      <c r="W89" s="39"/>
    </row>
    <row r="90" spans="23:23" x14ac:dyDescent="0.25">
      <c r="W90" s="39"/>
    </row>
    <row r="91" spans="23:23" x14ac:dyDescent="0.25">
      <c r="W91" s="39"/>
    </row>
    <row r="92" spans="23:23" x14ac:dyDescent="0.25">
      <c r="W92" s="39"/>
    </row>
    <row r="93" spans="23:23" x14ac:dyDescent="0.25">
      <c r="W93" s="39"/>
    </row>
    <row r="94" spans="23:23" x14ac:dyDescent="0.25">
      <c r="W94" s="39"/>
    </row>
    <row r="95" spans="23:23" x14ac:dyDescent="0.25">
      <c r="W95" s="39"/>
    </row>
    <row r="96" spans="23:23" x14ac:dyDescent="0.25">
      <c r="W96" s="39"/>
    </row>
    <row r="97" spans="23:23" x14ac:dyDescent="0.25">
      <c r="W97" s="39"/>
    </row>
    <row r="98" spans="23:23" x14ac:dyDescent="0.25">
      <c r="W98" s="39"/>
    </row>
    <row r="99" spans="23:23" x14ac:dyDescent="0.25">
      <c r="W99" s="39"/>
    </row>
    <row r="100" spans="23:23" x14ac:dyDescent="0.25">
      <c r="W100" s="39"/>
    </row>
    <row r="101" spans="23:23" x14ac:dyDescent="0.25">
      <c r="W101" s="39"/>
    </row>
    <row r="102" spans="23:23" x14ac:dyDescent="0.25">
      <c r="W102" s="39"/>
    </row>
    <row r="103" spans="23:23" x14ac:dyDescent="0.25">
      <c r="W103" s="39"/>
    </row>
    <row r="104" spans="23:23" x14ac:dyDescent="0.25">
      <c r="W104" s="39"/>
    </row>
    <row r="105" spans="23:23" x14ac:dyDescent="0.25">
      <c r="W105" s="39"/>
    </row>
    <row r="106" spans="23:23" x14ac:dyDescent="0.25">
      <c r="W106" s="39"/>
    </row>
    <row r="107" spans="23:23" x14ac:dyDescent="0.25">
      <c r="W107" s="39"/>
    </row>
    <row r="108" spans="23:23" x14ac:dyDescent="0.25">
      <c r="W108" s="39"/>
    </row>
    <row r="109" spans="23:23" x14ac:dyDescent="0.25">
      <c r="W109" s="39"/>
    </row>
    <row r="110" spans="23:23" x14ac:dyDescent="0.25">
      <c r="W110" s="39"/>
    </row>
    <row r="111" spans="23:23" x14ac:dyDescent="0.25">
      <c r="W111" s="39"/>
    </row>
    <row r="112" spans="23:23" x14ac:dyDescent="0.25">
      <c r="W112" s="39"/>
    </row>
    <row r="113" spans="23:23" x14ac:dyDescent="0.25">
      <c r="W113" s="39"/>
    </row>
    <row r="114" spans="23:23" x14ac:dyDescent="0.25">
      <c r="W114" s="39"/>
    </row>
    <row r="115" spans="23:23" x14ac:dyDescent="0.25">
      <c r="W115" s="39"/>
    </row>
    <row r="116" spans="23:23" x14ac:dyDescent="0.25">
      <c r="W116" s="39"/>
    </row>
    <row r="117" spans="23:23" x14ac:dyDescent="0.25">
      <c r="W117" s="39"/>
    </row>
    <row r="118" spans="23:23" x14ac:dyDescent="0.25">
      <c r="W118" s="39"/>
    </row>
    <row r="119" spans="23:23" x14ac:dyDescent="0.25">
      <c r="W119" s="39"/>
    </row>
    <row r="120" spans="23:23" x14ac:dyDescent="0.25">
      <c r="W120" s="39"/>
    </row>
    <row r="121" spans="23:23" x14ac:dyDescent="0.25">
      <c r="W121" s="39"/>
    </row>
    <row r="122" spans="23:23" x14ac:dyDescent="0.25">
      <c r="W122" s="39"/>
    </row>
    <row r="123" spans="23:23" x14ac:dyDescent="0.25">
      <c r="W123" s="39"/>
    </row>
    <row r="124" spans="23:23" x14ac:dyDescent="0.25">
      <c r="W124" s="39"/>
    </row>
    <row r="125" spans="23:23" x14ac:dyDescent="0.25">
      <c r="W125" s="39"/>
    </row>
    <row r="126" spans="23:23" x14ac:dyDescent="0.25">
      <c r="W126" s="39"/>
    </row>
    <row r="127" spans="23:23" x14ac:dyDescent="0.25">
      <c r="W127" s="39"/>
    </row>
    <row r="128" spans="23:23" x14ac:dyDescent="0.25">
      <c r="W128" s="39"/>
    </row>
    <row r="129" spans="23:23" x14ac:dyDescent="0.25">
      <c r="W129" s="39"/>
    </row>
    <row r="130" spans="23:23" x14ac:dyDescent="0.25">
      <c r="W130" s="39"/>
    </row>
    <row r="131" spans="23:23" x14ac:dyDescent="0.25">
      <c r="W131" s="39"/>
    </row>
    <row r="132" spans="23:23" x14ac:dyDescent="0.25">
      <c r="W132" s="39"/>
    </row>
    <row r="133" spans="23:23" x14ac:dyDescent="0.25">
      <c r="W133" s="39"/>
    </row>
    <row r="134" spans="23:23" x14ac:dyDescent="0.25">
      <c r="W134" s="39"/>
    </row>
    <row r="135" spans="23:23" x14ac:dyDescent="0.25">
      <c r="W135" s="39"/>
    </row>
    <row r="136" spans="23:23" x14ac:dyDescent="0.25">
      <c r="W136" s="39"/>
    </row>
    <row r="137" spans="23:23" x14ac:dyDescent="0.25">
      <c r="W137" s="39"/>
    </row>
    <row r="138" spans="23:23" x14ac:dyDescent="0.25">
      <c r="W138" s="39"/>
    </row>
    <row r="139" spans="23:23" x14ac:dyDescent="0.25">
      <c r="W139" s="39"/>
    </row>
    <row r="140" spans="23:23" x14ac:dyDescent="0.25">
      <c r="W140" s="39"/>
    </row>
    <row r="141" spans="23:23" x14ac:dyDescent="0.25">
      <c r="W141" s="39"/>
    </row>
    <row r="142" spans="23:23" x14ac:dyDescent="0.25">
      <c r="W142" s="39"/>
    </row>
    <row r="143" spans="23:23" x14ac:dyDescent="0.25">
      <c r="W143" s="39"/>
    </row>
    <row r="144" spans="23:23" x14ac:dyDescent="0.25">
      <c r="W144" s="39"/>
    </row>
    <row r="145" spans="23:23" x14ac:dyDescent="0.25">
      <c r="W145" s="39"/>
    </row>
    <row r="146" spans="23:23" x14ac:dyDescent="0.25">
      <c r="W146" s="39"/>
    </row>
    <row r="147" spans="23:23" x14ac:dyDescent="0.25">
      <c r="W147" s="39"/>
    </row>
    <row r="148" spans="23:23" x14ac:dyDescent="0.25">
      <c r="W148" s="39"/>
    </row>
    <row r="149" spans="23:23" x14ac:dyDescent="0.25">
      <c r="W149" s="39"/>
    </row>
    <row r="150" spans="23:23" x14ac:dyDescent="0.25">
      <c r="W150" s="39"/>
    </row>
    <row r="151" spans="23:23" x14ac:dyDescent="0.25">
      <c r="W151" s="39"/>
    </row>
  </sheetData>
  <sortState ref="A2:Y77">
    <sortCondition ref="A2"/>
  </sortState>
  <pageMargins left="0.78740157499999996" right="0.78740157499999996" top="0.984251969" bottom="0.984251969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alle Ergebnisse</vt:lpstr>
      <vt:lpstr>Bambinilauf (800 m)</vt:lpstr>
      <vt:lpstr>Schülerlauf (1,6 km)</vt:lpstr>
      <vt:lpstr>Freizeitlauf, S+J (5 km)</vt:lpstr>
      <vt:lpstr>Freizeitlauf, Einsteiger (5 km)</vt:lpstr>
      <vt:lpstr>Hauptlauf (10 km)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16. Wildbader Thermenlauf 2015</dc:title>
  <dc:creator>Sebastian Groteloh</dc:creator>
  <dc:description>2015-09-26</dc:description>
  <cp:lastModifiedBy>Sebastian Groteloh</cp:lastModifiedBy>
  <dcterms:created xsi:type="dcterms:W3CDTF">2015-09-27T23:13:50Z</dcterms:created>
  <dcterms:modified xsi:type="dcterms:W3CDTF">2015-10-02T10:48:05Z</dcterms:modified>
</cp:coreProperties>
</file>