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330" windowWidth="11355" windowHeight="6405"/>
  </bookViews>
  <sheets>
    <sheet name="Oberkollbach 2017" sheetId="11" r:id="rId1"/>
  </sheets>
  <calcPr calcId="145621"/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308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270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125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2" i="11"/>
  <c r="X2" i="11"/>
  <c r="U126" i="11" l="1"/>
  <c r="V126" i="11"/>
  <c r="U127" i="11"/>
  <c r="V127" i="11"/>
  <c r="U128" i="11"/>
  <c r="V128" i="11"/>
  <c r="U129" i="11"/>
  <c r="V129" i="11"/>
  <c r="U130" i="11"/>
  <c r="V130" i="11"/>
  <c r="U131" i="11"/>
  <c r="V131" i="11"/>
  <c r="U132" i="11"/>
  <c r="V132" i="11"/>
  <c r="U133" i="11"/>
  <c r="V133" i="11"/>
  <c r="U134" i="11"/>
  <c r="V134" i="11"/>
  <c r="U135" i="11"/>
  <c r="V135" i="11"/>
  <c r="U136" i="11"/>
  <c r="V136" i="11"/>
  <c r="U137" i="11"/>
  <c r="V137" i="11"/>
  <c r="U138" i="11"/>
  <c r="V138" i="11"/>
  <c r="U139" i="11"/>
  <c r="V139" i="11"/>
  <c r="U140" i="11"/>
  <c r="V140" i="11"/>
  <c r="U141" i="11"/>
  <c r="V141" i="11"/>
  <c r="U142" i="11"/>
  <c r="V142" i="11"/>
  <c r="U143" i="11"/>
  <c r="V143" i="11"/>
  <c r="U144" i="11"/>
  <c r="V144" i="11"/>
  <c r="U145" i="11"/>
  <c r="V145" i="11"/>
  <c r="U146" i="11"/>
  <c r="V146" i="11"/>
  <c r="U147" i="11"/>
  <c r="V147" i="11"/>
  <c r="U148" i="11"/>
  <c r="V148" i="11"/>
  <c r="U149" i="11"/>
  <c r="V149" i="11"/>
  <c r="U150" i="11"/>
  <c r="V150" i="11"/>
  <c r="U151" i="11"/>
  <c r="V151" i="11"/>
  <c r="U152" i="11"/>
  <c r="V152" i="11"/>
  <c r="U153" i="11"/>
  <c r="V153" i="11"/>
  <c r="U154" i="11"/>
  <c r="V154" i="11"/>
  <c r="U155" i="11"/>
  <c r="V155" i="11"/>
  <c r="U156" i="11"/>
  <c r="V156" i="11"/>
  <c r="U157" i="11"/>
  <c r="V157" i="11"/>
  <c r="U158" i="11"/>
  <c r="V158" i="11"/>
  <c r="U159" i="11"/>
  <c r="V159" i="11"/>
  <c r="U160" i="11"/>
  <c r="V160" i="11"/>
  <c r="U161" i="11"/>
  <c r="V161" i="11"/>
  <c r="U162" i="11"/>
  <c r="V162" i="11"/>
  <c r="U163" i="11"/>
  <c r="V163" i="11"/>
  <c r="U164" i="11"/>
  <c r="V164" i="11"/>
  <c r="U165" i="11"/>
  <c r="V165" i="11"/>
  <c r="U166" i="11"/>
  <c r="V166" i="11"/>
  <c r="U167" i="11"/>
  <c r="V167" i="11"/>
  <c r="U168" i="11"/>
  <c r="V168" i="11"/>
  <c r="U169" i="11"/>
  <c r="V169" i="11"/>
  <c r="U170" i="11"/>
  <c r="V170" i="11"/>
  <c r="U171" i="11"/>
  <c r="V171" i="11"/>
  <c r="V125" i="11"/>
  <c r="U125" i="11"/>
  <c r="U309" i="11"/>
  <c r="V309" i="11"/>
  <c r="U310" i="11"/>
  <c r="V310" i="11"/>
  <c r="U311" i="11"/>
  <c r="V311" i="11"/>
  <c r="U312" i="11"/>
  <c r="V312" i="11"/>
  <c r="U313" i="11"/>
  <c r="V313" i="11"/>
  <c r="U314" i="11"/>
  <c r="V314" i="11"/>
  <c r="U315" i="11"/>
  <c r="V315" i="11"/>
  <c r="U316" i="11"/>
  <c r="V316" i="11"/>
  <c r="U317" i="11"/>
  <c r="V317" i="11"/>
  <c r="U318" i="11"/>
  <c r="V318" i="11"/>
  <c r="U319" i="11"/>
  <c r="V319" i="11"/>
  <c r="U320" i="11"/>
  <c r="V320" i="11"/>
  <c r="U321" i="11"/>
  <c r="V321" i="11"/>
  <c r="U322" i="11"/>
  <c r="V322" i="11"/>
  <c r="U323" i="11"/>
  <c r="V323" i="11"/>
  <c r="U324" i="11"/>
  <c r="V324" i="11"/>
  <c r="U325" i="11"/>
  <c r="V325" i="11"/>
  <c r="U326" i="11"/>
  <c r="V326" i="11"/>
  <c r="U327" i="11"/>
  <c r="V327" i="11"/>
  <c r="U328" i="11"/>
  <c r="V328" i="11"/>
  <c r="U329" i="11"/>
  <c r="V329" i="11"/>
  <c r="U330" i="11"/>
  <c r="V330" i="11"/>
  <c r="U331" i="11"/>
  <c r="V331" i="11"/>
  <c r="U332" i="11"/>
  <c r="V332" i="11"/>
  <c r="U333" i="11"/>
  <c r="V333" i="11"/>
  <c r="U334" i="11"/>
  <c r="V334" i="11"/>
  <c r="U335" i="11"/>
  <c r="V335" i="11"/>
  <c r="U336" i="11"/>
  <c r="V336" i="11"/>
  <c r="U337" i="11"/>
  <c r="V337" i="11"/>
  <c r="U338" i="11"/>
  <c r="V338" i="11"/>
  <c r="U339" i="11"/>
  <c r="V339" i="11"/>
  <c r="U340" i="11"/>
  <c r="V340" i="11"/>
  <c r="U341" i="11"/>
  <c r="V341" i="11"/>
  <c r="U342" i="11"/>
  <c r="V342" i="11"/>
  <c r="U343" i="11"/>
  <c r="V343" i="11"/>
  <c r="U344" i="11"/>
  <c r="V344" i="11"/>
  <c r="U345" i="11"/>
  <c r="V345" i="11"/>
  <c r="U346" i="11"/>
  <c r="V346" i="11"/>
  <c r="U347" i="11"/>
  <c r="V347" i="11"/>
  <c r="U348" i="11"/>
  <c r="V348" i="11"/>
  <c r="U349" i="11"/>
  <c r="V349" i="11"/>
  <c r="U350" i="11"/>
  <c r="V350" i="11"/>
  <c r="U351" i="11"/>
  <c r="V351" i="11"/>
  <c r="U352" i="11"/>
  <c r="V352" i="11"/>
  <c r="U353" i="11"/>
  <c r="V353" i="11"/>
  <c r="U354" i="11"/>
  <c r="V354" i="11"/>
  <c r="U355" i="11"/>
  <c r="V355" i="11"/>
  <c r="U356" i="11"/>
  <c r="V356" i="11"/>
  <c r="U357" i="11"/>
  <c r="V357" i="11"/>
  <c r="U358" i="11"/>
  <c r="V358" i="11"/>
  <c r="U359" i="11"/>
  <c r="V359" i="11"/>
  <c r="U360" i="11"/>
  <c r="V360" i="11"/>
  <c r="U361" i="11"/>
  <c r="V361" i="11"/>
  <c r="U362" i="11"/>
  <c r="V362" i="11"/>
  <c r="U363" i="11"/>
  <c r="V363" i="11"/>
  <c r="U364" i="11"/>
  <c r="V364" i="11"/>
  <c r="U365" i="11"/>
  <c r="V365" i="11"/>
  <c r="U366" i="11"/>
  <c r="V366" i="11"/>
  <c r="U367" i="11"/>
  <c r="V367" i="11"/>
  <c r="U368" i="11"/>
  <c r="V368" i="11"/>
  <c r="U369" i="11"/>
  <c r="V369" i="11"/>
  <c r="U370" i="11"/>
  <c r="V370" i="11"/>
  <c r="U371" i="11"/>
  <c r="V371" i="11"/>
  <c r="U372" i="11"/>
  <c r="V372" i="11"/>
  <c r="U373" i="11"/>
  <c r="V373" i="11"/>
  <c r="U374" i="11"/>
  <c r="V374" i="11"/>
  <c r="U375" i="11"/>
  <c r="V375" i="11"/>
  <c r="U376" i="11"/>
  <c r="V376" i="11"/>
  <c r="U377" i="11"/>
  <c r="V377" i="11"/>
  <c r="U378" i="11"/>
  <c r="V378" i="11"/>
  <c r="U379" i="11"/>
  <c r="V379" i="11"/>
  <c r="U380" i="11"/>
  <c r="V380" i="11"/>
  <c r="U381" i="11"/>
  <c r="V381" i="11"/>
  <c r="U382" i="11"/>
  <c r="V382" i="11"/>
  <c r="U383" i="11"/>
  <c r="V383" i="11"/>
  <c r="U384" i="11"/>
  <c r="V384" i="11"/>
  <c r="U385" i="11"/>
  <c r="V385" i="11"/>
  <c r="U386" i="11"/>
  <c r="V386" i="11"/>
  <c r="U387" i="11"/>
  <c r="V387" i="11"/>
  <c r="U388" i="11"/>
  <c r="V388" i="11"/>
  <c r="U389" i="11"/>
  <c r="V389" i="11"/>
  <c r="U390" i="11"/>
  <c r="V390" i="11"/>
  <c r="U391" i="11"/>
  <c r="V391" i="11"/>
  <c r="U392" i="11"/>
  <c r="V392" i="11"/>
  <c r="U393" i="11"/>
  <c r="V393" i="11"/>
  <c r="U394" i="11"/>
  <c r="V394" i="11"/>
  <c r="U395" i="11"/>
  <c r="V395" i="11"/>
  <c r="U396" i="11"/>
  <c r="V396" i="11"/>
  <c r="U397" i="11"/>
  <c r="V397" i="11"/>
  <c r="U398" i="11"/>
  <c r="V398" i="11"/>
  <c r="U399" i="11"/>
  <c r="V399" i="11"/>
  <c r="U400" i="11"/>
  <c r="V400" i="11"/>
  <c r="U401" i="11"/>
  <c r="V401" i="11"/>
  <c r="U402" i="11"/>
  <c r="V402" i="11"/>
  <c r="U403" i="11"/>
  <c r="V403" i="11"/>
  <c r="U404" i="11"/>
  <c r="V404" i="11"/>
  <c r="U405" i="11"/>
  <c r="V405" i="11"/>
  <c r="U406" i="11"/>
  <c r="V406" i="11"/>
  <c r="U407" i="11"/>
  <c r="V407" i="11"/>
  <c r="U408" i="11"/>
  <c r="V408" i="11"/>
  <c r="U409" i="11"/>
  <c r="V409" i="11"/>
  <c r="U410" i="11"/>
  <c r="V410" i="11"/>
  <c r="U411" i="11"/>
  <c r="V411" i="11"/>
  <c r="U412" i="11"/>
  <c r="V412" i="11"/>
  <c r="U413" i="11"/>
  <c r="V413" i="11"/>
  <c r="U414" i="11"/>
  <c r="V414" i="11"/>
  <c r="U415" i="11"/>
  <c r="V415" i="11"/>
  <c r="U416" i="11"/>
  <c r="V416" i="11"/>
  <c r="U417" i="11"/>
  <c r="V417" i="11"/>
  <c r="U418" i="11"/>
  <c r="V418" i="11"/>
  <c r="U419" i="11"/>
  <c r="V419" i="11"/>
  <c r="U420" i="11"/>
  <c r="V420" i="11"/>
  <c r="U421" i="11"/>
  <c r="V421" i="11"/>
  <c r="U422" i="11"/>
  <c r="V422" i="11"/>
  <c r="U423" i="11"/>
  <c r="V423" i="11"/>
  <c r="U424" i="11"/>
  <c r="V424" i="11"/>
  <c r="U425" i="11"/>
  <c r="V425" i="11"/>
  <c r="U426" i="11"/>
  <c r="V426" i="11"/>
  <c r="V308" i="11"/>
  <c r="U308" i="11"/>
  <c r="U271" i="11"/>
  <c r="V271" i="11"/>
  <c r="U272" i="11"/>
  <c r="V272" i="11"/>
  <c r="U273" i="11"/>
  <c r="V273" i="11"/>
  <c r="U274" i="11"/>
  <c r="V274" i="11"/>
  <c r="U275" i="11"/>
  <c r="V275" i="11"/>
  <c r="U276" i="11"/>
  <c r="V276" i="11"/>
  <c r="U277" i="11"/>
  <c r="V277" i="11"/>
  <c r="U278" i="11"/>
  <c r="V278" i="11"/>
  <c r="U279" i="11"/>
  <c r="V279" i="11"/>
  <c r="U280" i="11"/>
  <c r="V280" i="11"/>
  <c r="U281" i="11"/>
  <c r="V281" i="11"/>
  <c r="U282" i="11"/>
  <c r="V282" i="11"/>
  <c r="U283" i="11"/>
  <c r="V283" i="11"/>
  <c r="U284" i="11"/>
  <c r="V284" i="11"/>
  <c r="U285" i="11"/>
  <c r="V285" i="11"/>
  <c r="U286" i="11"/>
  <c r="V286" i="11"/>
  <c r="U287" i="11"/>
  <c r="V287" i="11"/>
  <c r="U288" i="11"/>
  <c r="V288" i="11"/>
  <c r="U289" i="11"/>
  <c r="V289" i="11"/>
  <c r="U290" i="11"/>
  <c r="V290" i="11"/>
  <c r="U291" i="11"/>
  <c r="V291" i="11"/>
  <c r="U292" i="11"/>
  <c r="V292" i="11"/>
  <c r="U293" i="11"/>
  <c r="V293" i="11"/>
  <c r="U294" i="11"/>
  <c r="V294" i="11"/>
  <c r="U295" i="11"/>
  <c r="V295" i="11"/>
  <c r="U296" i="11"/>
  <c r="V296" i="11"/>
  <c r="U297" i="11"/>
  <c r="V297" i="11"/>
  <c r="U298" i="11"/>
  <c r="V298" i="11"/>
  <c r="U299" i="11"/>
  <c r="V299" i="11"/>
  <c r="U300" i="11"/>
  <c r="V300" i="11"/>
  <c r="U301" i="11"/>
  <c r="V301" i="11"/>
  <c r="U302" i="11"/>
  <c r="V302" i="11"/>
  <c r="U303" i="11"/>
  <c r="V303" i="11"/>
  <c r="U304" i="11"/>
  <c r="V304" i="11"/>
  <c r="U305" i="11"/>
  <c r="V305" i="11"/>
  <c r="U306" i="11"/>
  <c r="V306" i="11"/>
  <c r="V270" i="11"/>
  <c r="U270" i="11"/>
  <c r="U173" i="11"/>
  <c r="V173" i="11"/>
  <c r="U174" i="11"/>
  <c r="V174" i="11"/>
  <c r="U175" i="11"/>
  <c r="V175" i="11"/>
  <c r="U176" i="11"/>
  <c r="V176" i="11"/>
  <c r="U177" i="11"/>
  <c r="V177" i="11"/>
  <c r="U178" i="11"/>
  <c r="V178" i="11"/>
  <c r="U179" i="11"/>
  <c r="V179" i="11"/>
  <c r="U180" i="11"/>
  <c r="V180" i="11"/>
  <c r="U181" i="11"/>
  <c r="V181" i="11"/>
  <c r="U182" i="11"/>
  <c r="V182" i="11"/>
  <c r="U183" i="11"/>
  <c r="V183" i="11"/>
  <c r="U184" i="11"/>
  <c r="V184" i="11"/>
  <c r="U185" i="11"/>
  <c r="V185" i="11"/>
  <c r="U186" i="11"/>
  <c r="V186" i="11"/>
  <c r="U187" i="11"/>
  <c r="V187" i="11"/>
  <c r="U188" i="11"/>
  <c r="V188" i="11"/>
  <c r="U189" i="11"/>
  <c r="V189" i="11"/>
  <c r="U190" i="11"/>
  <c r="V190" i="11"/>
  <c r="U191" i="11"/>
  <c r="V191" i="11"/>
  <c r="U192" i="11"/>
  <c r="V192" i="11"/>
  <c r="U193" i="11"/>
  <c r="V193" i="11"/>
  <c r="U194" i="11"/>
  <c r="V194" i="11"/>
  <c r="U195" i="11"/>
  <c r="V195" i="11"/>
  <c r="U196" i="11"/>
  <c r="V196" i="11"/>
  <c r="U197" i="11"/>
  <c r="V197" i="11"/>
  <c r="U198" i="11"/>
  <c r="V198" i="11"/>
  <c r="U199" i="11"/>
  <c r="V199" i="11"/>
  <c r="U200" i="11"/>
  <c r="V200" i="11"/>
  <c r="U201" i="11"/>
  <c r="V201" i="11"/>
  <c r="U202" i="11"/>
  <c r="V202" i="11"/>
  <c r="U203" i="11"/>
  <c r="V203" i="11"/>
  <c r="U204" i="11"/>
  <c r="V204" i="11"/>
  <c r="U205" i="11"/>
  <c r="V205" i="11"/>
  <c r="U206" i="11"/>
  <c r="V206" i="11"/>
  <c r="U207" i="11"/>
  <c r="V207" i="11"/>
  <c r="U208" i="11"/>
  <c r="V208" i="11"/>
  <c r="U209" i="11"/>
  <c r="V209" i="11"/>
  <c r="U210" i="11"/>
  <c r="V210" i="11"/>
  <c r="U211" i="11"/>
  <c r="V211" i="11"/>
  <c r="U212" i="11"/>
  <c r="V212" i="11"/>
  <c r="U213" i="11"/>
  <c r="V213" i="11"/>
  <c r="U214" i="11"/>
  <c r="V214" i="11"/>
  <c r="U215" i="11"/>
  <c r="V215" i="11"/>
  <c r="U216" i="11"/>
  <c r="V216" i="11"/>
  <c r="U217" i="11"/>
  <c r="V217" i="11"/>
  <c r="U218" i="11"/>
  <c r="V218" i="11"/>
  <c r="U219" i="11"/>
  <c r="V219" i="11"/>
  <c r="U220" i="11"/>
  <c r="V220" i="11"/>
  <c r="U221" i="11"/>
  <c r="V221" i="11"/>
  <c r="U222" i="11"/>
  <c r="V222" i="11"/>
  <c r="U223" i="11"/>
  <c r="V223" i="11"/>
  <c r="U224" i="11"/>
  <c r="V224" i="11"/>
  <c r="U225" i="11"/>
  <c r="V225" i="11"/>
  <c r="U226" i="11"/>
  <c r="V226" i="11"/>
  <c r="U227" i="11"/>
  <c r="V227" i="11"/>
  <c r="U228" i="11"/>
  <c r="V228" i="11"/>
  <c r="U229" i="11"/>
  <c r="V229" i="11"/>
  <c r="U230" i="11"/>
  <c r="V230" i="11"/>
  <c r="U231" i="11"/>
  <c r="V231" i="11"/>
  <c r="U232" i="11"/>
  <c r="V232" i="11"/>
  <c r="U233" i="11"/>
  <c r="V233" i="11"/>
  <c r="U234" i="11"/>
  <c r="V234" i="11"/>
  <c r="U235" i="11"/>
  <c r="V235" i="11"/>
  <c r="U236" i="11"/>
  <c r="V236" i="11"/>
  <c r="U237" i="11"/>
  <c r="V237" i="11"/>
  <c r="U238" i="11"/>
  <c r="V238" i="11"/>
  <c r="U239" i="11"/>
  <c r="V239" i="11"/>
  <c r="U240" i="11"/>
  <c r="V240" i="11"/>
  <c r="U241" i="11"/>
  <c r="V241" i="11"/>
  <c r="U242" i="11"/>
  <c r="V242" i="11"/>
  <c r="U243" i="11"/>
  <c r="V243" i="11"/>
  <c r="U244" i="11"/>
  <c r="V244" i="11"/>
  <c r="U245" i="11"/>
  <c r="V245" i="11"/>
  <c r="U246" i="11"/>
  <c r="V246" i="11"/>
  <c r="U247" i="11"/>
  <c r="V247" i="11"/>
  <c r="U248" i="11"/>
  <c r="V248" i="11"/>
  <c r="U249" i="11"/>
  <c r="V249" i="11"/>
  <c r="U250" i="11"/>
  <c r="V250" i="11"/>
  <c r="U251" i="11"/>
  <c r="V251" i="11"/>
  <c r="U252" i="11"/>
  <c r="V252" i="11"/>
  <c r="U253" i="11"/>
  <c r="V253" i="11"/>
  <c r="U254" i="11"/>
  <c r="V254" i="11"/>
  <c r="U255" i="11"/>
  <c r="V255" i="11"/>
  <c r="U256" i="11"/>
  <c r="V256" i="11"/>
  <c r="U257" i="11"/>
  <c r="V257" i="11"/>
  <c r="U258" i="11"/>
  <c r="V258" i="11"/>
  <c r="V172" i="11"/>
  <c r="U172" i="11"/>
  <c r="S424" i="11"/>
  <c r="S423" i="11"/>
  <c r="S422" i="11"/>
  <c r="S421" i="11"/>
  <c r="S420" i="11"/>
  <c r="S419" i="11"/>
  <c r="S418" i="11"/>
  <c r="S417" i="11"/>
  <c r="S416" i="11"/>
  <c r="S415" i="11"/>
  <c r="S414" i="11"/>
  <c r="S413" i="11"/>
  <c r="S412" i="11"/>
  <c r="S411" i="11"/>
  <c r="S410" i="11"/>
  <c r="S409" i="11"/>
  <c r="S408" i="11"/>
  <c r="S407" i="11"/>
  <c r="S406" i="11"/>
  <c r="S405" i="11"/>
  <c r="S404" i="11"/>
  <c r="S403" i="11"/>
  <c r="S402" i="11"/>
  <c r="S401" i="11"/>
  <c r="S400" i="11"/>
  <c r="S399" i="11"/>
  <c r="S398" i="11"/>
  <c r="S397" i="11"/>
  <c r="S396" i="11"/>
  <c r="S395" i="11"/>
  <c r="S394" i="11"/>
  <c r="S393" i="11"/>
  <c r="S392" i="11"/>
  <c r="S391" i="11"/>
  <c r="S390" i="11"/>
  <c r="S389" i="11"/>
  <c r="S388" i="11"/>
  <c r="S387" i="11"/>
  <c r="S386" i="11"/>
  <c r="S385" i="11"/>
  <c r="S384" i="11"/>
  <c r="S383" i="11"/>
  <c r="S382" i="11"/>
  <c r="S381" i="11"/>
  <c r="S380" i="11"/>
  <c r="S379" i="11"/>
  <c r="S378" i="11"/>
  <c r="S377" i="11"/>
  <c r="S376" i="11"/>
  <c r="S375" i="11"/>
  <c r="S374" i="11"/>
  <c r="S373" i="11"/>
  <c r="S372" i="11"/>
  <c r="S371" i="11"/>
  <c r="S370" i="11"/>
  <c r="S369" i="11"/>
  <c r="S368" i="11"/>
  <c r="S367" i="11"/>
  <c r="S366" i="11"/>
  <c r="S365" i="11"/>
  <c r="S364" i="11"/>
  <c r="S363" i="11"/>
  <c r="S362" i="11"/>
  <c r="S361" i="11"/>
  <c r="S360" i="11"/>
  <c r="S359" i="11"/>
  <c r="S358" i="11"/>
  <c r="S357" i="11"/>
  <c r="S356" i="11"/>
  <c r="S355" i="11"/>
  <c r="S354" i="11"/>
  <c r="S353" i="11"/>
  <c r="S352" i="11"/>
  <c r="S351" i="11"/>
  <c r="S350" i="11"/>
  <c r="S349" i="11"/>
  <c r="S348" i="11"/>
  <c r="S347" i="11"/>
  <c r="S346" i="11"/>
  <c r="S345" i="11"/>
  <c r="S344" i="11"/>
  <c r="S343" i="11"/>
  <c r="S342" i="11"/>
  <c r="S341" i="11"/>
  <c r="S340" i="11"/>
  <c r="S339" i="11"/>
  <c r="S338" i="11"/>
  <c r="S337" i="11"/>
  <c r="S336" i="11"/>
  <c r="S335" i="11"/>
  <c r="S334" i="11"/>
  <c r="S333" i="11"/>
  <c r="S332" i="11"/>
  <c r="S331" i="11"/>
  <c r="S330" i="11"/>
  <c r="S329" i="11"/>
  <c r="S328" i="11"/>
  <c r="S327" i="11"/>
  <c r="S326" i="11"/>
  <c r="S325" i="11"/>
  <c r="S324" i="11"/>
  <c r="S323" i="11"/>
  <c r="S322" i="11"/>
  <c r="S321" i="11"/>
  <c r="S320" i="11"/>
  <c r="S319" i="11"/>
  <c r="S318" i="11"/>
  <c r="S317" i="11"/>
  <c r="S316" i="11"/>
  <c r="S315" i="11"/>
  <c r="S314" i="11"/>
  <c r="S313" i="11"/>
  <c r="S312" i="11"/>
  <c r="S311" i="11"/>
  <c r="S310" i="11"/>
  <c r="S309" i="11"/>
  <c r="S308" i="11"/>
  <c r="S306" i="11"/>
  <c r="S305" i="11"/>
  <c r="S304" i="11"/>
  <c r="S303" i="11"/>
  <c r="S302" i="11"/>
  <c r="S301" i="11"/>
  <c r="S300" i="11"/>
  <c r="S299" i="11"/>
  <c r="S298" i="11"/>
  <c r="S297" i="11"/>
  <c r="S296" i="11"/>
  <c r="S295" i="11"/>
  <c r="S294" i="11"/>
  <c r="S293" i="11"/>
  <c r="S292" i="11"/>
  <c r="S291" i="11"/>
  <c r="S290" i="11"/>
  <c r="S289" i="11"/>
  <c r="S288" i="11"/>
  <c r="S287" i="11"/>
  <c r="S286" i="11"/>
  <c r="S285" i="11"/>
  <c r="S284" i="11"/>
  <c r="S283" i="11"/>
  <c r="S282" i="11"/>
  <c r="S281" i="11"/>
  <c r="S280" i="11"/>
  <c r="S279" i="11"/>
  <c r="S278" i="11"/>
  <c r="S277" i="11"/>
  <c r="S276" i="11"/>
  <c r="S275" i="11"/>
  <c r="S274" i="11"/>
  <c r="S273" i="11"/>
  <c r="S272" i="11"/>
  <c r="S271" i="11"/>
  <c r="S270" i="11"/>
  <c r="S258" i="11"/>
  <c r="S257" i="11"/>
  <c r="S256" i="11"/>
  <c r="S255" i="11"/>
  <c r="S254" i="11"/>
  <c r="S253" i="11"/>
  <c r="S252" i="11"/>
  <c r="S251" i="11"/>
  <c r="S250" i="11"/>
  <c r="S249" i="11"/>
  <c r="S248" i="11"/>
  <c r="S247" i="11"/>
  <c r="S246" i="11"/>
  <c r="S245" i="11"/>
  <c r="S244" i="11"/>
  <c r="S243" i="11"/>
  <c r="S242" i="11"/>
  <c r="S241" i="11"/>
  <c r="S240" i="11"/>
  <c r="S239" i="11"/>
  <c r="S238" i="11"/>
  <c r="S237" i="11"/>
  <c r="S236" i="11"/>
  <c r="S235" i="11"/>
  <c r="S234" i="11"/>
  <c r="S233" i="11"/>
  <c r="S232" i="11"/>
  <c r="S231" i="11"/>
  <c r="S230" i="11"/>
  <c r="S229" i="11"/>
  <c r="S228" i="11"/>
  <c r="S227" i="11"/>
  <c r="S226" i="11"/>
  <c r="S225" i="11"/>
  <c r="S224" i="11"/>
  <c r="S223" i="11"/>
  <c r="S222" i="11"/>
  <c r="S221" i="11"/>
  <c r="S220" i="11"/>
  <c r="S219" i="11"/>
  <c r="S218" i="11"/>
  <c r="S217" i="11"/>
  <c r="S216" i="11"/>
  <c r="S215" i="11"/>
  <c r="S214" i="11"/>
  <c r="S213" i="11"/>
  <c r="S212" i="11"/>
  <c r="S211" i="11"/>
  <c r="S210" i="11"/>
  <c r="S209" i="11"/>
  <c r="S208" i="11"/>
  <c r="S207" i="11"/>
  <c r="S206" i="11"/>
  <c r="S205" i="11"/>
  <c r="S204" i="11"/>
  <c r="S203" i="11"/>
  <c r="S202" i="11"/>
  <c r="S201" i="11"/>
  <c r="S200" i="11"/>
  <c r="S199" i="11"/>
  <c r="S198" i="11"/>
  <c r="S197" i="11"/>
  <c r="S196" i="11"/>
  <c r="S195" i="11"/>
  <c r="S194" i="11"/>
  <c r="S193" i="11"/>
  <c r="S192" i="11"/>
  <c r="S191" i="11"/>
  <c r="S190" i="11"/>
  <c r="S189" i="11"/>
  <c r="S188" i="11"/>
  <c r="S187" i="11"/>
  <c r="S186" i="11"/>
  <c r="S185" i="11"/>
  <c r="S184" i="11"/>
  <c r="S183" i="11"/>
  <c r="S182" i="11"/>
  <c r="S181" i="11"/>
  <c r="S180" i="11"/>
  <c r="S179" i="11"/>
  <c r="S178" i="11"/>
  <c r="S177" i="11"/>
  <c r="S176" i="11"/>
  <c r="S175" i="11"/>
  <c r="S174" i="11"/>
  <c r="S173" i="11"/>
  <c r="S172" i="11"/>
  <c r="S171" i="11"/>
  <c r="S170" i="11"/>
  <c r="S169" i="11"/>
  <c r="S168" i="11"/>
  <c r="S167" i="11"/>
  <c r="S166" i="11"/>
  <c r="S165" i="11"/>
  <c r="S164" i="11"/>
  <c r="S163" i="11"/>
  <c r="S162" i="11"/>
  <c r="S161" i="11"/>
  <c r="S160" i="11"/>
  <c r="S159" i="11"/>
  <c r="S158" i="11"/>
  <c r="S157" i="11"/>
  <c r="S156" i="11"/>
  <c r="S155" i="11"/>
  <c r="S154" i="11"/>
  <c r="S153" i="11"/>
  <c r="S152" i="11"/>
  <c r="S151" i="11"/>
  <c r="S150" i="11"/>
  <c r="S149" i="11"/>
  <c r="S148" i="11"/>
  <c r="S147" i="11"/>
  <c r="S146" i="11"/>
  <c r="S145" i="11"/>
  <c r="S144" i="11"/>
  <c r="S143" i="11"/>
  <c r="S142" i="11"/>
  <c r="S141" i="11"/>
  <c r="S140" i="11"/>
  <c r="S139" i="11"/>
  <c r="S138" i="11"/>
  <c r="S137" i="11"/>
  <c r="S136" i="11"/>
  <c r="S135" i="11"/>
  <c r="S134" i="11"/>
  <c r="S133" i="11"/>
  <c r="S132" i="11"/>
  <c r="S131" i="11"/>
  <c r="S130" i="11"/>
  <c r="S129" i="11"/>
  <c r="S128" i="11"/>
  <c r="S127" i="11"/>
  <c r="S126" i="11"/>
  <c r="S125" i="11"/>
  <c r="W409" i="11" l="1"/>
  <c r="W274" i="11"/>
  <c r="W304" i="11"/>
  <c r="W273" i="11"/>
  <c r="W418" i="11"/>
  <c r="W412" i="11"/>
  <c r="W278" i="11"/>
  <c r="W416" i="11"/>
  <c r="W404" i="11"/>
  <c r="W368" i="11"/>
  <c r="W320" i="11"/>
  <c r="W125" i="11"/>
  <c r="W384" i="11"/>
  <c r="W336" i="11"/>
  <c r="W272" i="11"/>
  <c r="W294" i="11"/>
  <c r="W417" i="11"/>
  <c r="W411" i="11"/>
  <c r="W271" i="11"/>
  <c r="W410" i="11"/>
  <c r="W306" i="11"/>
  <c r="W305" i="11"/>
  <c r="W298" i="11"/>
  <c r="W426" i="11"/>
  <c r="W420" i="11"/>
  <c r="W425" i="11"/>
  <c r="W419" i="11"/>
  <c r="W303" i="11"/>
  <c r="W400" i="11"/>
  <c r="W352" i="11"/>
  <c r="W295" i="11"/>
  <c r="W289" i="11"/>
  <c r="W393" i="11"/>
  <c r="W387" i="11"/>
  <c r="W369" i="11"/>
  <c r="W363" i="11"/>
  <c r="W345" i="11"/>
  <c r="W339" i="11"/>
  <c r="W321" i="11"/>
  <c r="W315" i="11"/>
  <c r="W288" i="11"/>
  <c r="W282" i="11"/>
  <c r="W386" i="11"/>
  <c r="W380" i="11"/>
  <c r="W362" i="11"/>
  <c r="W356" i="11"/>
  <c r="W338" i="11"/>
  <c r="W332" i="11"/>
  <c r="W314" i="11"/>
  <c r="W287" i="11"/>
  <c r="W281" i="11"/>
  <c r="W403" i="11"/>
  <c r="W385" i="11"/>
  <c r="W379" i="11"/>
  <c r="W361" i="11"/>
  <c r="W355" i="11"/>
  <c r="W337" i="11"/>
  <c r="W331" i="11"/>
  <c r="W313" i="11"/>
  <c r="W280" i="11"/>
  <c r="W402" i="11"/>
  <c r="W396" i="11"/>
  <c r="W378" i="11"/>
  <c r="W372" i="11"/>
  <c r="W354" i="11"/>
  <c r="W348" i="11"/>
  <c r="W330" i="11"/>
  <c r="W324" i="11"/>
  <c r="W297" i="11"/>
  <c r="W279" i="11"/>
  <c r="W401" i="11"/>
  <c r="W395" i="11"/>
  <c r="W377" i="11"/>
  <c r="W371" i="11"/>
  <c r="W353" i="11"/>
  <c r="W347" i="11"/>
  <c r="W329" i="11"/>
  <c r="W323" i="11"/>
  <c r="W270" i="11"/>
  <c r="W296" i="11"/>
  <c r="W290" i="11"/>
  <c r="W394" i="11"/>
  <c r="W388" i="11"/>
  <c r="W370" i="11"/>
  <c r="W364" i="11"/>
  <c r="W346" i="11"/>
  <c r="W340" i="11"/>
  <c r="W322" i="11"/>
  <c r="W316" i="11"/>
  <c r="W360" i="11"/>
  <c r="W376" i="11"/>
  <c r="W286" i="11"/>
  <c r="W392" i="11"/>
  <c r="W302" i="11"/>
  <c r="W408" i="11"/>
  <c r="W312" i="11"/>
  <c r="W424" i="11"/>
  <c r="W328" i="11"/>
  <c r="W344" i="11"/>
  <c r="W256" i="11"/>
  <c r="W250" i="11"/>
  <c r="W244" i="11"/>
  <c r="W238" i="11"/>
  <c r="W232" i="11"/>
  <c r="W226" i="11"/>
  <c r="W220" i="11"/>
  <c r="W214" i="11"/>
  <c r="W208" i="11"/>
  <c r="W202" i="11"/>
  <c r="W196" i="11"/>
  <c r="W190" i="11"/>
  <c r="W184" i="11"/>
  <c r="W178" i="11"/>
  <c r="W291" i="11"/>
  <c r="W275" i="11"/>
  <c r="W421" i="11"/>
  <c r="W405" i="11"/>
  <c r="W389" i="11"/>
  <c r="W373" i="11"/>
  <c r="W357" i="11"/>
  <c r="W341" i="11"/>
  <c r="W325" i="11"/>
  <c r="W309" i="11"/>
  <c r="W167" i="11"/>
  <c r="W161" i="11"/>
  <c r="W155" i="11"/>
  <c r="W149" i="11"/>
  <c r="W143" i="11"/>
  <c r="W137" i="11"/>
  <c r="W131" i="11"/>
  <c r="W255" i="11"/>
  <c r="W249" i="11"/>
  <c r="W243" i="11"/>
  <c r="W237" i="11"/>
  <c r="W231" i="11"/>
  <c r="W225" i="11"/>
  <c r="W219" i="11"/>
  <c r="W213" i="11"/>
  <c r="W207" i="11"/>
  <c r="W201" i="11"/>
  <c r="W195" i="11"/>
  <c r="W189" i="11"/>
  <c r="W183" i="11"/>
  <c r="W177" i="11"/>
  <c r="W301" i="11"/>
  <c r="W285" i="11"/>
  <c r="W415" i="11"/>
  <c r="W399" i="11"/>
  <c r="W383" i="11"/>
  <c r="W367" i="11"/>
  <c r="W351" i="11"/>
  <c r="W335" i="11"/>
  <c r="W319" i="11"/>
  <c r="W166" i="11"/>
  <c r="W160" i="11"/>
  <c r="W154" i="11"/>
  <c r="W148" i="11"/>
  <c r="W142" i="11"/>
  <c r="W136" i="11"/>
  <c r="W130" i="11"/>
  <c r="W254" i="11"/>
  <c r="W248" i="11"/>
  <c r="W242" i="11"/>
  <c r="W236" i="11"/>
  <c r="W230" i="11"/>
  <c r="W224" i="11"/>
  <c r="W218" i="11"/>
  <c r="W212" i="11"/>
  <c r="W206" i="11"/>
  <c r="W200" i="11"/>
  <c r="W194" i="11"/>
  <c r="W188" i="11"/>
  <c r="W182" i="11"/>
  <c r="W176" i="11"/>
  <c r="W300" i="11"/>
  <c r="W284" i="11"/>
  <c r="W414" i="11"/>
  <c r="W398" i="11"/>
  <c r="W382" i="11"/>
  <c r="W366" i="11"/>
  <c r="W350" i="11"/>
  <c r="W334" i="11"/>
  <c r="W318" i="11"/>
  <c r="W171" i="11"/>
  <c r="W165" i="11"/>
  <c r="W159" i="11"/>
  <c r="W153" i="11"/>
  <c r="W147" i="11"/>
  <c r="W141" i="11"/>
  <c r="W135" i="11"/>
  <c r="W129" i="11"/>
  <c r="W253" i="11"/>
  <c r="W247" i="11"/>
  <c r="W241" i="11"/>
  <c r="W235" i="11"/>
  <c r="W229" i="11"/>
  <c r="W223" i="11"/>
  <c r="W217" i="11"/>
  <c r="W211" i="11"/>
  <c r="W205" i="11"/>
  <c r="W199" i="11"/>
  <c r="W193" i="11"/>
  <c r="W187" i="11"/>
  <c r="W181" i="11"/>
  <c r="W175" i="11"/>
  <c r="W299" i="11"/>
  <c r="W283" i="11"/>
  <c r="W413" i="11"/>
  <c r="W397" i="11"/>
  <c r="W381" i="11"/>
  <c r="W365" i="11"/>
  <c r="W349" i="11"/>
  <c r="W333" i="11"/>
  <c r="W317" i="11"/>
  <c r="W170" i="11"/>
  <c r="W164" i="11"/>
  <c r="W158" i="11"/>
  <c r="W152" i="11"/>
  <c r="W146" i="11"/>
  <c r="W140" i="11"/>
  <c r="W134" i="11"/>
  <c r="W128" i="11"/>
  <c r="W258" i="11"/>
  <c r="W252" i="11"/>
  <c r="W246" i="11"/>
  <c r="W240" i="11"/>
  <c r="W234" i="11"/>
  <c r="W228" i="11"/>
  <c r="W222" i="11"/>
  <c r="W216" i="11"/>
  <c r="W210" i="11"/>
  <c r="W204" i="11"/>
  <c r="W198" i="11"/>
  <c r="W192" i="11"/>
  <c r="W186" i="11"/>
  <c r="W180" i="11"/>
  <c r="W174" i="11"/>
  <c r="W293" i="11"/>
  <c r="W277" i="11"/>
  <c r="W423" i="11"/>
  <c r="W407" i="11"/>
  <c r="W391" i="11"/>
  <c r="W375" i="11"/>
  <c r="W359" i="11"/>
  <c r="W343" i="11"/>
  <c r="W327" i="11"/>
  <c r="W311" i="11"/>
  <c r="W169" i="11"/>
  <c r="W163" i="11"/>
  <c r="W157" i="11"/>
  <c r="W151" i="11"/>
  <c r="W145" i="11"/>
  <c r="W139" i="11"/>
  <c r="W133" i="11"/>
  <c r="W127" i="11"/>
  <c r="W257" i="11"/>
  <c r="W251" i="11"/>
  <c r="W245" i="11"/>
  <c r="W239" i="11"/>
  <c r="W233" i="11"/>
  <c r="W227" i="11"/>
  <c r="W221" i="11"/>
  <c r="W215" i="11"/>
  <c r="W209" i="11"/>
  <c r="W203" i="11"/>
  <c r="W197" i="11"/>
  <c r="W191" i="11"/>
  <c r="W185" i="11"/>
  <c r="W179" i="11"/>
  <c r="W173" i="11"/>
  <c r="W292" i="11"/>
  <c r="W276" i="11"/>
  <c r="W308" i="11"/>
  <c r="W422" i="11"/>
  <c r="W406" i="11"/>
  <c r="W390" i="11"/>
  <c r="W374" i="11"/>
  <c r="W358" i="11"/>
  <c r="W342" i="11"/>
  <c r="W326" i="11"/>
  <c r="W310" i="11"/>
  <c r="W168" i="11"/>
  <c r="W162" i="11"/>
  <c r="W156" i="11"/>
  <c r="W150" i="11"/>
  <c r="W144" i="11"/>
  <c r="W138" i="11"/>
  <c r="W132" i="11"/>
  <c r="W126" i="11"/>
  <c r="W172" i="11"/>
  <c r="T412" i="11" l="1"/>
  <c r="T406" i="11"/>
  <c r="T400" i="11"/>
  <c r="T394" i="11"/>
  <c r="T388" i="11"/>
  <c r="T382" i="11"/>
  <c r="T376" i="11"/>
  <c r="T370" i="11"/>
  <c r="T364" i="11"/>
  <c r="T358" i="11"/>
  <c r="T352" i="11"/>
  <c r="T346" i="11"/>
  <c r="T340" i="11"/>
  <c r="T334" i="11"/>
  <c r="T328" i="11"/>
  <c r="T322" i="11"/>
  <c r="T316" i="11"/>
  <c r="T310" i="11"/>
  <c r="T303" i="11"/>
  <c r="T302" i="11"/>
  <c r="T297" i="11"/>
  <c r="T296" i="11"/>
  <c r="T291" i="11"/>
  <c r="T290" i="11"/>
  <c r="T285" i="11"/>
  <c r="T284" i="11"/>
  <c r="T279" i="11"/>
  <c r="T278" i="11"/>
  <c r="T273" i="11"/>
  <c r="T272" i="11"/>
  <c r="T166" i="11"/>
  <c r="T160" i="11"/>
  <c r="T154" i="11"/>
  <c r="T148" i="11"/>
  <c r="T142" i="11"/>
  <c r="T136" i="11"/>
  <c r="T130" i="11"/>
  <c r="T424" i="11"/>
  <c r="T423" i="11"/>
  <c r="T422" i="11"/>
  <c r="T421" i="11"/>
  <c r="T420" i="11"/>
  <c r="T419" i="11"/>
  <c r="T418" i="11"/>
  <c r="T417" i="11"/>
  <c r="T416" i="11"/>
  <c r="T415" i="11"/>
  <c r="T414" i="11"/>
  <c r="T413" i="11"/>
  <c r="T411" i="11"/>
  <c r="T410" i="11"/>
  <c r="T409" i="11"/>
  <c r="T408" i="11"/>
  <c r="T407" i="11"/>
  <c r="T405" i="11"/>
  <c r="T404" i="11"/>
  <c r="T403" i="11"/>
  <c r="T402" i="11"/>
  <c r="T401" i="11"/>
  <c r="T399" i="11"/>
  <c r="T398" i="11"/>
  <c r="T397" i="11"/>
  <c r="T396" i="11"/>
  <c r="T395" i="11"/>
  <c r="T393" i="11"/>
  <c r="T392" i="11"/>
  <c r="T391" i="11"/>
  <c r="T390" i="11"/>
  <c r="T389" i="11"/>
  <c r="T387" i="11"/>
  <c r="T386" i="11"/>
  <c r="T385" i="11"/>
  <c r="T384" i="11"/>
  <c r="T383" i="11"/>
  <c r="T381" i="11"/>
  <c r="T380" i="11"/>
  <c r="T379" i="11"/>
  <c r="T378" i="11"/>
  <c r="T377" i="11"/>
  <c r="T375" i="11"/>
  <c r="T374" i="11"/>
  <c r="T373" i="11"/>
  <c r="T372" i="11"/>
  <c r="T371" i="11"/>
  <c r="T369" i="11"/>
  <c r="T368" i="11"/>
  <c r="T367" i="11"/>
  <c r="T366" i="11"/>
  <c r="T365" i="11"/>
  <c r="T363" i="11"/>
  <c r="T362" i="11"/>
  <c r="T361" i="11"/>
  <c r="T360" i="11"/>
  <c r="T359" i="11"/>
  <c r="T357" i="11"/>
  <c r="T356" i="11"/>
  <c r="T355" i="11"/>
  <c r="T354" i="11"/>
  <c r="T353" i="11"/>
  <c r="T351" i="11"/>
  <c r="T350" i="11"/>
  <c r="T349" i="11"/>
  <c r="T348" i="11"/>
  <c r="T347" i="11"/>
  <c r="T345" i="11"/>
  <c r="T344" i="11"/>
  <c r="T343" i="11"/>
  <c r="T342" i="11"/>
  <c r="T341" i="11"/>
  <c r="T339" i="11"/>
  <c r="T338" i="11"/>
  <c r="T337" i="11"/>
  <c r="T336" i="11"/>
  <c r="T335" i="11"/>
  <c r="T333" i="11"/>
  <c r="T332" i="11"/>
  <c r="T331" i="11"/>
  <c r="T330" i="11"/>
  <c r="T329" i="11"/>
  <c r="T327" i="11"/>
  <c r="T326" i="11"/>
  <c r="T325" i="11"/>
  <c r="T324" i="11"/>
  <c r="T323" i="11"/>
  <c r="T321" i="11"/>
  <c r="T320" i="11"/>
  <c r="T319" i="11"/>
  <c r="T318" i="11"/>
  <c r="T317" i="11"/>
  <c r="T315" i="11"/>
  <c r="T314" i="11"/>
  <c r="T313" i="11"/>
  <c r="T312" i="11"/>
  <c r="T311" i="11"/>
  <c r="T309" i="11"/>
  <c r="T308" i="11"/>
  <c r="T306" i="11"/>
  <c r="T305" i="11"/>
  <c r="T304" i="11"/>
  <c r="T301" i="11"/>
  <c r="T300" i="11"/>
  <c r="T299" i="11"/>
  <c r="T298" i="11"/>
  <c r="T295" i="11"/>
  <c r="T294" i="11"/>
  <c r="T293" i="11"/>
  <c r="T292" i="11"/>
  <c r="T289" i="11"/>
  <c r="T288" i="11"/>
  <c r="T287" i="11"/>
  <c r="T286" i="11"/>
  <c r="T283" i="11"/>
  <c r="T282" i="11"/>
  <c r="T281" i="11"/>
  <c r="T280" i="11"/>
  <c r="T277" i="11"/>
  <c r="T276" i="11"/>
  <c r="T275" i="11"/>
  <c r="T274" i="11"/>
  <c r="T271" i="11"/>
  <c r="T270" i="11"/>
  <c r="T258" i="11"/>
  <c r="T257" i="11"/>
  <c r="T256" i="11"/>
  <c r="T255" i="11"/>
  <c r="T254" i="11"/>
  <c r="T253" i="11"/>
  <c r="T252" i="11"/>
  <c r="T251" i="11"/>
  <c r="T250" i="11"/>
  <c r="T249" i="11"/>
  <c r="T248" i="11"/>
  <c r="T247" i="11"/>
  <c r="T246" i="11"/>
  <c r="T245" i="11"/>
  <c r="T244" i="11"/>
  <c r="T243" i="11"/>
  <c r="T242" i="11"/>
  <c r="T241" i="11"/>
  <c r="T240" i="11"/>
  <c r="T239" i="11"/>
  <c r="T238" i="11"/>
  <c r="T237" i="11"/>
  <c r="T236" i="11"/>
  <c r="T235" i="11"/>
  <c r="T234" i="11"/>
  <c r="T233" i="11"/>
  <c r="T232" i="11"/>
  <c r="T231" i="11"/>
  <c r="T230" i="11"/>
  <c r="T229" i="11"/>
  <c r="T228" i="11"/>
  <c r="T227" i="11"/>
  <c r="T226" i="11"/>
  <c r="T225" i="11"/>
  <c r="T224" i="11"/>
  <c r="T223" i="11"/>
  <c r="T222" i="11"/>
  <c r="T221" i="11"/>
  <c r="T220" i="11"/>
  <c r="T219" i="11"/>
  <c r="T218" i="11"/>
  <c r="T217" i="11"/>
  <c r="T216" i="11"/>
  <c r="T215" i="11"/>
  <c r="T214" i="11"/>
  <c r="T213" i="11"/>
  <c r="T212" i="11"/>
  <c r="T211" i="11"/>
  <c r="T210" i="11"/>
  <c r="T209" i="11"/>
  <c r="T208" i="11"/>
  <c r="T207" i="11"/>
  <c r="T206" i="11"/>
  <c r="T205" i="11"/>
  <c r="T204" i="11"/>
  <c r="T203" i="11"/>
  <c r="T202" i="11"/>
  <c r="T201" i="11"/>
  <c r="T200" i="11"/>
  <c r="T199" i="11"/>
  <c r="T198" i="11"/>
  <c r="T197" i="11"/>
  <c r="T196" i="11"/>
  <c r="T195" i="11"/>
  <c r="T194" i="11"/>
  <c r="T193" i="11"/>
  <c r="T192" i="11"/>
  <c r="T191" i="11"/>
  <c r="T190" i="11"/>
  <c r="T189" i="11"/>
  <c r="T188" i="11"/>
  <c r="T187" i="11"/>
  <c r="T186" i="11"/>
  <c r="T185" i="11"/>
  <c r="T184" i="11"/>
  <c r="T183" i="11"/>
  <c r="T182" i="11"/>
  <c r="T181" i="11"/>
  <c r="T180" i="11"/>
  <c r="T179" i="11"/>
  <c r="T178" i="11"/>
  <c r="T177" i="11"/>
  <c r="T176" i="11"/>
  <c r="T175" i="11"/>
  <c r="T174" i="11"/>
  <c r="T173" i="11"/>
  <c r="T172" i="11"/>
  <c r="T171" i="11"/>
  <c r="T170" i="11"/>
  <c r="T169" i="11"/>
  <c r="T168" i="11"/>
  <c r="T167" i="11"/>
  <c r="T165" i="11"/>
  <c r="T164" i="11"/>
  <c r="T163" i="11"/>
  <c r="T162" i="11"/>
  <c r="T161" i="11"/>
  <c r="T159" i="11"/>
  <c r="T158" i="11"/>
  <c r="T157" i="11"/>
  <c r="T156" i="11"/>
  <c r="T155" i="11"/>
  <c r="T153" i="11"/>
  <c r="T152" i="11"/>
  <c r="T151" i="11"/>
  <c r="T150" i="11"/>
  <c r="T149" i="11"/>
  <c r="T147" i="11"/>
  <c r="T146" i="11"/>
  <c r="T145" i="11"/>
  <c r="T144" i="11"/>
  <c r="T143" i="11"/>
  <c r="T141" i="11"/>
  <c r="T140" i="11"/>
  <c r="T139" i="11"/>
  <c r="T138" i="11"/>
  <c r="T137" i="11"/>
  <c r="T135" i="11"/>
  <c r="T134" i="11"/>
  <c r="T133" i="11"/>
  <c r="T132" i="11"/>
  <c r="T131" i="11"/>
  <c r="T129" i="11"/>
  <c r="T128" i="11"/>
  <c r="T127" i="11"/>
  <c r="T126" i="11"/>
  <c r="T125" i="11"/>
  <c r="O269" i="11" l="1"/>
  <c r="O268" i="11"/>
  <c r="O267" i="11"/>
  <c r="O266" i="11"/>
  <c r="O260" i="11"/>
  <c r="O261" i="11"/>
  <c r="O262" i="11"/>
  <c r="O263" i="11"/>
  <c r="O264" i="11"/>
  <c r="O265" i="11"/>
  <c r="O259" i="11"/>
  <c r="O2" i="11"/>
  <c r="O375" i="11"/>
  <c r="O374" i="11"/>
  <c r="O373" i="11"/>
  <c r="O372" i="11"/>
  <c r="O371" i="11"/>
  <c r="O370" i="11"/>
  <c r="O369" i="11"/>
  <c r="O368" i="11"/>
  <c r="O367" i="11"/>
  <c r="O366" i="11"/>
  <c r="O365" i="11"/>
  <c r="O364" i="11"/>
  <c r="O363" i="11"/>
  <c r="O362" i="11"/>
  <c r="O361" i="11"/>
  <c r="O360" i="11"/>
  <c r="O359" i="11"/>
  <c r="O358" i="11"/>
  <c r="O357" i="11"/>
  <c r="O356" i="11"/>
  <c r="O355" i="11"/>
  <c r="O354" i="11"/>
  <c r="O353" i="11"/>
  <c r="O352" i="11"/>
  <c r="O351" i="11"/>
  <c r="O350" i="11"/>
  <c r="O349" i="11"/>
  <c r="O348" i="11"/>
  <c r="O347" i="11"/>
  <c r="O346" i="11"/>
  <c r="O345" i="11"/>
  <c r="O344" i="11"/>
  <c r="O343" i="11"/>
  <c r="O342" i="11"/>
  <c r="O341" i="11"/>
  <c r="O340" i="11"/>
  <c r="O339" i="11"/>
  <c r="O338" i="11"/>
  <c r="O337" i="11"/>
  <c r="O336" i="11"/>
  <c r="O335" i="11"/>
  <c r="O334" i="11"/>
  <c r="O333" i="11"/>
  <c r="O332" i="11"/>
  <c r="O331" i="11"/>
  <c r="O330" i="11"/>
  <c r="O329" i="11"/>
  <c r="O328" i="11"/>
  <c r="O327" i="11"/>
  <c r="O326" i="11"/>
  <c r="O325" i="11"/>
  <c r="O324" i="11"/>
  <c r="O323" i="11"/>
  <c r="O322" i="11"/>
  <c r="O321" i="11"/>
  <c r="O320" i="11"/>
  <c r="O319" i="11"/>
  <c r="O318" i="11"/>
  <c r="O317" i="11"/>
  <c r="O316" i="11"/>
  <c r="O315" i="11"/>
  <c r="O314" i="11"/>
  <c r="O313" i="11"/>
  <c r="O312" i="11"/>
  <c r="O311" i="11"/>
  <c r="O310" i="11"/>
  <c r="O309" i="11"/>
  <c r="O308" i="11"/>
  <c r="O307" i="11"/>
  <c r="O306" i="11"/>
  <c r="O305" i="11"/>
  <c r="O304" i="11"/>
  <c r="O303" i="11"/>
  <c r="O302" i="11"/>
  <c r="O301" i="11"/>
  <c r="O300" i="11"/>
  <c r="O299" i="11"/>
  <c r="O298" i="11"/>
  <c r="O297" i="11"/>
  <c r="O296" i="11"/>
  <c r="O295" i="11"/>
  <c r="O294" i="11"/>
  <c r="O293" i="11"/>
  <c r="O292" i="11"/>
  <c r="O291" i="11"/>
  <c r="O290" i="11"/>
  <c r="O289" i="11"/>
  <c r="O288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O232" i="11"/>
  <c r="O231" i="11"/>
  <c r="O230" i="11"/>
  <c r="O229" i="11"/>
  <c r="O228" i="11"/>
  <c r="O227" i="11"/>
  <c r="O226" i="1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426" i="11"/>
  <c r="O425" i="11"/>
  <c r="O424" i="11"/>
  <c r="O423" i="11"/>
  <c r="O422" i="11"/>
  <c r="O421" i="11"/>
  <c r="O420" i="11"/>
  <c r="O419" i="11"/>
  <c r="O418" i="11"/>
  <c r="O417" i="11"/>
  <c r="O416" i="11"/>
  <c r="O415" i="11"/>
  <c r="O414" i="11"/>
  <c r="O413" i="11"/>
  <c r="O412" i="11"/>
  <c r="O411" i="11"/>
  <c r="O410" i="11"/>
  <c r="O409" i="11"/>
  <c r="O408" i="11"/>
  <c r="O407" i="11"/>
  <c r="O406" i="11"/>
  <c r="O405" i="11"/>
  <c r="O404" i="11"/>
  <c r="O403" i="11"/>
  <c r="O402" i="11"/>
  <c r="O401" i="11"/>
  <c r="O400" i="11"/>
  <c r="O399" i="11"/>
  <c r="O398" i="11"/>
  <c r="O397" i="11"/>
  <c r="O396" i="11"/>
  <c r="O395" i="11"/>
  <c r="O394" i="11"/>
  <c r="O393" i="11"/>
  <c r="O392" i="11"/>
  <c r="O391" i="11"/>
  <c r="O390" i="11"/>
  <c r="O389" i="11"/>
  <c r="O388" i="11"/>
  <c r="O387" i="11"/>
  <c r="O386" i="11"/>
  <c r="O385" i="11"/>
  <c r="O384" i="11"/>
  <c r="O383" i="11"/>
  <c r="O382" i="11"/>
  <c r="O381" i="11"/>
  <c r="O380" i="11"/>
  <c r="O379" i="11"/>
  <c r="O378" i="11"/>
  <c r="O377" i="11"/>
  <c r="O376" i="11"/>
  <c r="K426" i="11" l="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12" i="11"/>
  <c r="K411" i="11"/>
  <c r="K410" i="11"/>
  <c r="K409" i="11"/>
  <c r="K408" i="11"/>
  <c r="K407" i="11"/>
  <c r="K406" i="11"/>
  <c r="K405" i="11"/>
  <c r="K404" i="11"/>
  <c r="K403" i="11"/>
  <c r="K402" i="11"/>
  <c r="K401" i="11"/>
  <c r="K400" i="11"/>
  <c r="K399" i="11"/>
  <c r="K398" i="11"/>
  <c r="K397" i="11"/>
  <c r="K396" i="11"/>
  <c r="K395" i="11"/>
  <c r="K394" i="11"/>
  <c r="K393" i="11"/>
  <c r="K392" i="11"/>
  <c r="K391" i="11"/>
  <c r="K390" i="11"/>
  <c r="K389" i="11"/>
  <c r="K388" i="11"/>
  <c r="K387" i="11"/>
  <c r="K386" i="11"/>
  <c r="K385" i="11"/>
  <c r="K384" i="11"/>
  <c r="K383" i="11"/>
  <c r="K382" i="11"/>
  <c r="K381" i="11"/>
  <c r="K380" i="11"/>
  <c r="K379" i="11"/>
  <c r="K378" i="11"/>
  <c r="K377" i="11"/>
  <c r="K376" i="11"/>
  <c r="K375" i="11"/>
  <c r="K374" i="11"/>
  <c r="K373" i="11"/>
  <c r="K372" i="11"/>
  <c r="K371" i="11"/>
  <c r="K370" i="11"/>
  <c r="K369" i="11"/>
  <c r="K368" i="11"/>
  <c r="K367" i="11"/>
  <c r="K366" i="11"/>
  <c r="K365" i="11"/>
  <c r="K364" i="11"/>
  <c r="K363" i="11"/>
  <c r="K362" i="11"/>
  <c r="K361" i="11"/>
  <c r="K360" i="11"/>
  <c r="K359" i="1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44" i="11"/>
  <c r="K343" i="11"/>
  <c r="K342" i="11"/>
  <c r="K341" i="11"/>
  <c r="K340" i="11"/>
  <c r="K339" i="11"/>
  <c r="K338" i="11"/>
  <c r="K337" i="11"/>
  <c r="K336" i="11"/>
  <c r="K335" i="11"/>
  <c r="K334" i="11"/>
  <c r="K333" i="11"/>
  <c r="K332" i="11"/>
  <c r="K331" i="11"/>
  <c r="K330" i="11"/>
  <c r="K329" i="11"/>
  <c r="K328" i="11"/>
  <c r="K327" i="11"/>
  <c r="K326" i="11"/>
  <c r="K325" i="11"/>
  <c r="K324" i="11"/>
  <c r="K323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10" i="11"/>
  <c r="K309" i="11"/>
  <c r="K308" i="11"/>
  <c r="K307" i="11"/>
  <c r="K306" i="11"/>
  <c r="K305" i="11"/>
  <c r="K304" i="11"/>
  <c r="K303" i="11"/>
  <c r="K302" i="11"/>
  <c r="K301" i="11"/>
  <c r="K300" i="11"/>
  <c r="K299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76" i="11"/>
  <c r="K275" i="11"/>
  <c r="K274" i="11"/>
  <c r="K273" i="11"/>
  <c r="K272" i="11"/>
  <c r="K271" i="11"/>
  <c r="K270" i="11"/>
  <c r="K269" i="11"/>
  <c r="K268" i="11"/>
  <c r="K267" i="11"/>
  <c r="K266" i="11"/>
  <c r="K265" i="11"/>
  <c r="K264" i="11"/>
  <c r="K263" i="11"/>
  <c r="K262" i="11"/>
  <c r="K261" i="11"/>
  <c r="K260" i="11"/>
  <c r="K259" i="11"/>
  <c r="K258" i="11"/>
  <c r="K257" i="11"/>
  <c r="K256" i="11"/>
  <c r="K255" i="11"/>
  <c r="K254" i="11"/>
  <c r="K253" i="11"/>
  <c r="K252" i="11"/>
  <c r="K251" i="11"/>
  <c r="K250" i="11"/>
  <c r="K249" i="11"/>
  <c r="K248" i="11"/>
  <c r="K247" i="11"/>
  <c r="K246" i="11"/>
  <c r="K245" i="11"/>
  <c r="K244" i="11"/>
  <c r="K243" i="11"/>
  <c r="K242" i="11"/>
  <c r="K241" i="11"/>
  <c r="K240" i="11"/>
  <c r="K239" i="11"/>
  <c r="K238" i="11"/>
  <c r="K237" i="11"/>
  <c r="K236" i="11"/>
  <c r="K235" i="11"/>
  <c r="K234" i="11"/>
  <c r="K233" i="11"/>
  <c r="K232" i="11"/>
  <c r="K231" i="11"/>
  <c r="K230" i="11"/>
  <c r="K229" i="11"/>
  <c r="K228" i="11"/>
  <c r="K227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</calcChain>
</file>

<file path=xl/comments1.xml><?xml version="1.0" encoding="utf-8"?>
<comments xmlns="http://schemas.openxmlformats.org/spreadsheetml/2006/main">
  <authors>
    <author>Sebastian Groteloh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[Hilfsspalte: Wiederherstellung der ursprünglichen Reihenfolge]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Platzierung bzgl. der Streckenlänge (Spalte links daneben), keine Unterscheidung bei gleicher Zeit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Platzierung bzgl. m/w  (Spalte links daneben) innerhalb der Streckenlänge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Rang innerhalb der Altersklasse (Spalte links daneben)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3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(versehentlich) 500 statt 400 Meter wie die Jungs!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korrigiert (Leerzeichen)</t>
        </r>
      </text>
    </comment>
    <comment ref="I110" authorId="0">
      <text>
        <r>
          <rPr>
            <b/>
            <sz val="9"/>
            <color indexed="81"/>
            <rFont val="Tahoma"/>
            <family val="2"/>
          </rPr>
          <t>korrigiert (Leerzeichen)</t>
        </r>
      </text>
    </comment>
    <comment ref="F258" authorId="0">
      <text>
        <r>
          <rPr>
            <b/>
            <sz val="9"/>
            <color indexed="81"/>
            <rFont val="Tahoma"/>
            <family val="2"/>
          </rPr>
          <t>korrigiert statt #328</t>
        </r>
      </text>
    </comment>
    <comment ref="F362" authorId="0">
      <text>
        <r>
          <rPr>
            <b/>
            <sz val="9"/>
            <color indexed="81"/>
            <rFont val="Tahoma"/>
            <family val="2"/>
          </rPr>
          <t>korrigiert statt #99</t>
        </r>
      </text>
    </comment>
    <comment ref="I382" authorId="0">
      <text>
        <r>
          <rPr>
            <b/>
            <sz val="9"/>
            <color indexed="81"/>
            <rFont val="Tahoma"/>
            <family val="2"/>
          </rPr>
          <t>korrigiert (Leerzeichen)</t>
        </r>
      </text>
    </comment>
  </commentList>
</comments>
</file>

<file path=xl/sharedStrings.xml><?xml version="1.0" encoding="utf-8"?>
<sst xmlns="http://schemas.openxmlformats.org/spreadsheetml/2006/main" count="2839" uniqueCount="778">
  <si>
    <t>Platz</t>
  </si>
  <si>
    <t>Zeit</t>
  </si>
  <si>
    <t>SC Neubulach</t>
  </si>
  <si>
    <t>M35</t>
  </si>
  <si>
    <t>TSV Wildbad</t>
  </si>
  <si>
    <t>M30</t>
  </si>
  <si>
    <t>M45</t>
  </si>
  <si>
    <t>SV Rotfelden</t>
  </si>
  <si>
    <t>M40</t>
  </si>
  <si>
    <t>SV Oberkollbach</t>
  </si>
  <si>
    <t>M55</t>
  </si>
  <si>
    <t>W45</t>
  </si>
  <si>
    <t>WSV Schömberg</t>
  </si>
  <si>
    <t>W40</t>
  </si>
  <si>
    <t>M50</t>
  </si>
  <si>
    <t>M60</t>
  </si>
  <si>
    <t>W50</t>
  </si>
  <si>
    <t>W55</t>
  </si>
  <si>
    <t>AK</t>
  </si>
  <si>
    <t>VfL Ostelsheim</t>
  </si>
  <si>
    <t>W30</t>
  </si>
  <si>
    <t>LT Altburg</t>
  </si>
  <si>
    <t>SZ Calmbach</t>
  </si>
  <si>
    <t>SV Agenbach</t>
  </si>
  <si>
    <t>Walking männlich</t>
  </si>
  <si>
    <t>Walking weiblich</t>
  </si>
  <si>
    <t>Marathönle weiblich</t>
  </si>
  <si>
    <t>Marathönle männlich</t>
  </si>
  <si>
    <t>W35</t>
  </si>
  <si>
    <t>Kinder U10 - M9</t>
  </si>
  <si>
    <t>Kinder U10 - W8</t>
  </si>
  <si>
    <t>M65</t>
  </si>
  <si>
    <t>Jugend U14 - M12</t>
  </si>
  <si>
    <t>Jugend U12 - M11</t>
  </si>
  <si>
    <t>Jugend U14 - W13</t>
  </si>
  <si>
    <t>Jugend U14 - W12</t>
  </si>
  <si>
    <t>Jugend U18 - M17</t>
  </si>
  <si>
    <t>Jugend U18 - W17</t>
  </si>
  <si>
    <t>Jugend U18 - M16</t>
  </si>
  <si>
    <t>LT Bierkönig</t>
  </si>
  <si>
    <t>LG Calw</t>
  </si>
  <si>
    <t>SC Loßburg</t>
  </si>
  <si>
    <t>TG Sonnenhof</t>
  </si>
  <si>
    <t>Jugend U14 - M13</t>
  </si>
  <si>
    <t>Oberkollbach</t>
  </si>
  <si>
    <t>M80</t>
  </si>
  <si>
    <t>LTG Kämpfelbach</t>
  </si>
  <si>
    <t>Jugend U18 - W16</t>
  </si>
  <si>
    <t>FC Unterkirnach</t>
  </si>
  <si>
    <t>SZ Bad Herrenalb</t>
  </si>
  <si>
    <t>TB Wilferdingen</t>
  </si>
  <si>
    <t>Kinder U10 - W9</t>
  </si>
  <si>
    <t>Bambini weiblich</t>
  </si>
  <si>
    <t>TV Oberhaugstett</t>
  </si>
  <si>
    <t>Würzbach</t>
  </si>
  <si>
    <t>Kindergarten Oberkollbach</t>
  </si>
  <si>
    <t>Kinder U10 - M8</t>
  </si>
  <si>
    <t>Bambini männlich</t>
  </si>
  <si>
    <t>Jugend U12 - M10</t>
  </si>
  <si>
    <t>Igelsloch</t>
  </si>
  <si>
    <t>Jugend U12 - W11</t>
  </si>
  <si>
    <t>Jugend U12 - W10</t>
  </si>
  <si>
    <t>VfB Effringen</t>
  </si>
  <si>
    <t>TSV Kuppingen</t>
  </si>
  <si>
    <t>Power Sisters</t>
  </si>
  <si>
    <t>W60</t>
  </si>
  <si>
    <t>Calw-Stammheim</t>
  </si>
  <si>
    <t>Laufvirus Straubenhardt</t>
  </si>
  <si>
    <t>LT Stammheim</t>
  </si>
  <si>
    <t>Tiefenbronn</t>
  </si>
  <si>
    <t>Waldläufer</t>
  </si>
  <si>
    <t>TV Altburg</t>
  </si>
  <si>
    <t>1. FC Egenhausen</t>
  </si>
  <si>
    <t>Kindergarten Oberreichenbach</t>
  </si>
  <si>
    <t>Team R.E.S.T. Gültstein</t>
  </si>
  <si>
    <t>SG Pfinztal</t>
  </si>
  <si>
    <t>KINDERKLINIK SCHÖMBERG</t>
  </si>
  <si>
    <t>Laufzeit Effringen</t>
  </si>
  <si>
    <t>SV Baiersbronn</t>
  </si>
  <si>
    <t>Baubiologie Lepschi</t>
  </si>
  <si>
    <t>Oberreichenbach</t>
  </si>
  <si>
    <t>Team Saskia Esken</t>
  </si>
  <si>
    <t>TV 1834 Pforzheim</t>
  </si>
  <si>
    <t>Heart &amp; Sole Stuttgart</t>
  </si>
  <si>
    <t>RSV Schwalbe Ellmendingen</t>
  </si>
  <si>
    <t>TRUMPF DITZINGEN</t>
  </si>
  <si>
    <t>FUSSBALL SV OBERKOLLBACH</t>
  </si>
  <si>
    <t>CVJM Simmersfeld</t>
  </si>
  <si>
    <t>HOMAG PLATTENAUFTEILTECH.</t>
  </si>
  <si>
    <t>MiAuU</t>
  </si>
  <si>
    <t>Bad Liebenzell</t>
  </si>
  <si>
    <t>FEUERWEHR BAD LIEBENZELL</t>
  </si>
  <si>
    <t>Fitness-Tempel Calw</t>
  </si>
  <si>
    <t>Wildberg</t>
  </si>
  <si>
    <t>PIT-GYM (Schefflenz)</t>
  </si>
  <si>
    <t>SV Bad Liebenzell</t>
  </si>
  <si>
    <t>Walddorf</t>
  </si>
  <si>
    <t>Karlsruhe</t>
  </si>
  <si>
    <t>Laufteam (Effringen)</t>
  </si>
  <si>
    <t>M70</t>
  </si>
  <si>
    <t>Neubulach</t>
  </si>
  <si>
    <t>Just for fun - Rutesheim</t>
  </si>
  <si>
    <t>MRV Hirsau</t>
  </si>
  <si>
    <t>Ebhausen</t>
  </si>
  <si>
    <t>KLINIKUM NORDSCHWARZWALD</t>
  </si>
  <si>
    <t>TEAM MALER TRAUB</t>
  </si>
  <si>
    <t>NICOLAY GMBH NAGOLD</t>
  </si>
  <si>
    <t>SCHNEEBERGER HÖFEN/ENZ</t>
  </si>
  <si>
    <t>BilderdieLeben</t>
  </si>
  <si>
    <t>SV Schönbronn</t>
  </si>
  <si>
    <t>Oberlengenhardt</t>
  </si>
  <si>
    <t>DURACH GLAS &amp; FENSTERBAU</t>
  </si>
  <si>
    <t>Altburg</t>
  </si>
  <si>
    <t>Wandervögel</t>
  </si>
  <si>
    <t>HANDBALL TV BIRKENFELD</t>
  </si>
  <si>
    <t>Neulingen</t>
  </si>
  <si>
    <t>SC Enzklösterle</t>
  </si>
  <si>
    <t>TEAM RADAX</t>
  </si>
  <si>
    <t>FUSSBALL SG OBERR./WÜRZB.</t>
  </si>
  <si>
    <t>TZ- DESIGN</t>
  </si>
  <si>
    <t>Landratsamt Calw</t>
  </si>
  <si>
    <t>Höfen / Enz</t>
  </si>
  <si>
    <t>Chino Hills, USA</t>
  </si>
  <si>
    <t>Neuweiler</t>
  </si>
  <si>
    <t>TV Lauffen</t>
  </si>
  <si>
    <t>GLASEREI BUDIL RUTESHEIM</t>
  </si>
  <si>
    <t>TV Engelsbrand</t>
  </si>
  <si>
    <t>Kindergarten Oberreichenb</t>
  </si>
  <si>
    <t>TSV Gomaringen</t>
  </si>
  <si>
    <t>Jugend U16 - W14</t>
  </si>
  <si>
    <t>Jugend U16 - W15</t>
  </si>
  <si>
    <t>FUSSBALL SG OBERREICH./WÜRZ.</t>
  </si>
  <si>
    <t>Iwinowa-Waldprechtsweier</t>
  </si>
  <si>
    <t>Altensteig</t>
  </si>
  <si>
    <t>SG Monakam</t>
  </si>
  <si>
    <t>Z &amp; P Hirsau</t>
  </si>
  <si>
    <t xml:space="preserve">Jugend U18 </t>
  </si>
  <si>
    <t>FUSSBALL TSV MÖTTLINGEN</t>
  </si>
  <si>
    <t>FUSSBALL SG OBERREICH/WÜRZ</t>
  </si>
  <si>
    <t>Nr.</t>
  </si>
  <si>
    <t>Rang</t>
  </si>
  <si>
    <t>JG</t>
  </si>
  <si>
    <t>Alter</t>
  </si>
  <si>
    <t>Vorname</t>
  </si>
  <si>
    <t>Nachname</t>
  </si>
  <si>
    <t>Ahlers</t>
  </si>
  <si>
    <t>Christina</t>
  </si>
  <si>
    <t>Aichele</t>
  </si>
  <si>
    <t>Silia</t>
  </si>
  <si>
    <t>Albrecht</t>
  </si>
  <si>
    <t>Claudia</t>
  </si>
  <si>
    <t>Jana</t>
  </si>
  <si>
    <t>Anderer</t>
  </si>
  <si>
    <t>Hans-Peter</t>
  </si>
  <si>
    <t>Antokovic</t>
  </si>
  <si>
    <t>Daniel</t>
  </si>
  <si>
    <t>Antoni</t>
  </si>
  <si>
    <t>Peter</t>
  </si>
  <si>
    <t>Bader</t>
  </si>
  <si>
    <t>Alina</t>
  </si>
  <si>
    <t>Bähr</t>
  </si>
  <si>
    <t>Markus</t>
  </si>
  <si>
    <t>Balle</t>
  </si>
  <si>
    <t>Alexandra</t>
  </si>
  <si>
    <t>Bär</t>
  </si>
  <si>
    <t>Fabian</t>
  </si>
  <si>
    <t>Barto</t>
  </si>
  <si>
    <t>El</t>
  </si>
  <si>
    <t>Barton</t>
  </si>
  <si>
    <t>Ben</t>
  </si>
  <si>
    <t>Hannah</t>
  </si>
  <si>
    <t>Louis</t>
  </si>
  <si>
    <t>Bauer</t>
  </si>
  <si>
    <t>Cedrik</t>
  </si>
  <si>
    <t>Christian</t>
  </si>
  <si>
    <t>Becker</t>
  </si>
  <si>
    <t>Vincent</t>
  </si>
  <si>
    <t>Behnke</t>
  </si>
  <si>
    <t>Domenik</t>
  </si>
  <si>
    <t>Sabine</t>
  </si>
  <si>
    <t>Sara</t>
  </si>
  <si>
    <t>Benzinger</t>
  </si>
  <si>
    <t>Andreas</t>
  </si>
  <si>
    <t>Bergeron</t>
  </si>
  <si>
    <t>Erik</t>
  </si>
  <si>
    <t>Felix</t>
  </si>
  <si>
    <t>Bertsch</t>
  </si>
  <si>
    <t>Melanie</t>
  </si>
  <si>
    <t>Pascal</t>
  </si>
  <si>
    <t>Betzelt</t>
  </si>
  <si>
    <t>Lukas</t>
  </si>
  <si>
    <t>Bischoff</t>
  </si>
  <si>
    <t>Biskic</t>
  </si>
  <si>
    <t>Aaron</t>
  </si>
  <si>
    <t>Luis</t>
  </si>
  <si>
    <t>Bismarck</t>
  </si>
  <si>
    <t>Hanna</t>
  </si>
  <si>
    <t>Lea</t>
  </si>
  <si>
    <t>Bodamer</t>
  </si>
  <si>
    <t>Dennis</t>
  </si>
  <si>
    <t>Bohnet</t>
  </si>
  <si>
    <t>Heidi</t>
  </si>
  <si>
    <t>Mia</t>
  </si>
  <si>
    <t>Borowka</t>
  </si>
  <si>
    <t>Roland</t>
  </si>
  <si>
    <t>Bottesch</t>
  </si>
  <si>
    <t>Brandstätter</t>
  </si>
  <si>
    <t>Dirk</t>
  </si>
  <si>
    <t>Braun</t>
  </si>
  <si>
    <t>Beate</t>
  </si>
  <si>
    <t>Sebastian</t>
  </si>
  <si>
    <t>Brechenmacher</t>
  </si>
  <si>
    <t>Vegard</t>
  </si>
  <si>
    <t>Lilli</t>
  </si>
  <si>
    <t>Breithaupt</t>
  </si>
  <si>
    <t>Julian</t>
  </si>
  <si>
    <t>Kaya</t>
  </si>
  <si>
    <t>Büddinghaus</t>
  </si>
  <si>
    <t>Marc</t>
  </si>
  <si>
    <t>Burchhardt</t>
  </si>
  <si>
    <t>Burghard</t>
  </si>
  <si>
    <t>Manuel</t>
  </si>
  <si>
    <t>Burkhardt</t>
  </si>
  <si>
    <t>Armin</t>
  </si>
  <si>
    <t>David</t>
  </si>
  <si>
    <t>Hannes</t>
  </si>
  <si>
    <t>Jona</t>
  </si>
  <si>
    <t>Burrow</t>
  </si>
  <si>
    <t>Pierre</t>
  </si>
  <si>
    <t>Butzer</t>
  </si>
  <si>
    <t>Janina</t>
  </si>
  <si>
    <t>Chamarine</t>
  </si>
  <si>
    <t>Nikolai</t>
  </si>
  <si>
    <t>Cicka</t>
  </si>
  <si>
    <t>Grischa</t>
  </si>
  <si>
    <t>Conti</t>
  </si>
  <si>
    <t>Danilo</t>
  </si>
  <si>
    <t>Cremer</t>
  </si>
  <si>
    <t>Christoph</t>
  </si>
  <si>
    <t>Daske</t>
  </si>
  <si>
    <t>Dast</t>
  </si>
  <si>
    <t>Ajoscha</t>
  </si>
  <si>
    <t>Dominik</t>
  </si>
  <si>
    <t>Mara</t>
  </si>
  <si>
    <t>De Oliveira Schraft</t>
  </si>
  <si>
    <t>Joline</t>
  </si>
  <si>
    <t>Dengler</t>
  </si>
  <si>
    <t>Deutschmann</t>
  </si>
  <si>
    <t>Diel</t>
  </si>
  <si>
    <t>Denis</t>
  </si>
  <si>
    <t>Dieterle</t>
  </si>
  <si>
    <t>Werner</t>
  </si>
  <si>
    <t>Dihlmann</t>
  </si>
  <si>
    <t>Dingler</t>
  </si>
  <si>
    <t>Dorothea</t>
  </si>
  <si>
    <t>Dittus</t>
  </si>
  <si>
    <t>Jens</t>
  </si>
  <si>
    <t>Robin</t>
  </si>
  <si>
    <t>Donath</t>
  </si>
  <si>
    <t>Thomas</t>
  </si>
  <si>
    <t>Tobias</t>
  </si>
  <si>
    <t>Dörr</t>
  </si>
  <si>
    <t>Julia</t>
  </si>
  <si>
    <t>Dunst</t>
  </si>
  <si>
    <t>Uwe</t>
  </si>
  <si>
    <t>Durach</t>
  </si>
  <si>
    <t>Daria</t>
  </si>
  <si>
    <t>Jürgen</t>
  </si>
  <si>
    <t>Dürr</t>
  </si>
  <si>
    <t>Rebekka</t>
  </si>
  <si>
    <t>Ruben</t>
  </si>
  <si>
    <t>Eberhard</t>
  </si>
  <si>
    <t>Eberle</t>
  </si>
  <si>
    <t>Uli</t>
  </si>
  <si>
    <t>Egger</t>
  </si>
  <si>
    <t>Bernd</t>
  </si>
  <si>
    <t>Einsiedler</t>
  </si>
  <si>
    <t>Jörg</t>
  </si>
  <si>
    <t>Eisel</t>
  </si>
  <si>
    <t>Jessie</t>
  </si>
  <si>
    <t>Yvonne</t>
  </si>
  <si>
    <t>Endlicher</t>
  </si>
  <si>
    <t>Sven</t>
  </si>
  <si>
    <t>Erben</t>
  </si>
  <si>
    <t>Adalbert</t>
  </si>
  <si>
    <t>Thorsten</t>
  </si>
  <si>
    <t>Erlenmaier</t>
  </si>
  <si>
    <t>Verena</t>
  </si>
  <si>
    <t>Ferenci</t>
  </si>
  <si>
    <t>Daniela</t>
  </si>
  <si>
    <t>Fessele</t>
  </si>
  <si>
    <t>Benjamin</t>
  </si>
  <si>
    <t>Fischer</t>
  </si>
  <si>
    <t>Clara</t>
  </si>
  <si>
    <t>Frede</t>
  </si>
  <si>
    <t>Sabrina</t>
  </si>
  <si>
    <t>Fretz</t>
  </si>
  <si>
    <t>Fröhlich</t>
  </si>
  <si>
    <t>Vitali</t>
  </si>
  <si>
    <t>Fuchs</t>
  </si>
  <si>
    <t>Simon</t>
  </si>
  <si>
    <t>Füller</t>
  </si>
  <si>
    <t>Gerber</t>
  </si>
  <si>
    <t>Angelos</t>
  </si>
  <si>
    <t>Gogel</t>
  </si>
  <si>
    <t>Frank</t>
  </si>
  <si>
    <t>Goldener</t>
  </si>
  <si>
    <t>Gollnow</t>
  </si>
  <si>
    <t>Nic</t>
  </si>
  <si>
    <t>Gordon</t>
  </si>
  <si>
    <t>Ferenc</t>
  </si>
  <si>
    <t>Goseberg</t>
  </si>
  <si>
    <t>Carina</t>
  </si>
  <si>
    <t>Gotsch</t>
  </si>
  <si>
    <t>Gotthard</t>
  </si>
  <si>
    <t>Justin</t>
  </si>
  <si>
    <t>Graf</t>
  </si>
  <si>
    <t>Yannick</t>
  </si>
  <si>
    <t>Grieshaber</t>
  </si>
  <si>
    <t>Gloria</t>
  </si>
  <si>
    <t>Jason</t>
  </si>
  <si>
    <t>Limana</t>
  </si>
  <si>
    <t>Mattea</t>
  </si>
  <si>
    <t>Groeper</t>
  </si>
  <si>
    <t>Uta</t>
  </si>
  <si>
    <t>Gröner</t>
  </si>
  <si>
    <t>Gröscho</t>
  </si>
  <si>
    <t>Franzi</t>
  </si>
  <si>
    <t>Gross</t>
  </si>
  <si>
    <t>Harald</t>
  </si>
  <si>
    <t>Großkopf</t>
  </si>
  <si>
    <t>Martina</t>
  </si>
  <si>
    <t>Groteloh</t>
  </si>
  <si>
    <t>Gutekunst</t>
  </si>
  <si>
    <t>Björn</t>
  </si>
  <si>
    <t>Güttler</t>
  </si>
  <si>
    <t>Silke</t>
  </si>
  <si>
    <t>Lina</t>
  </si>
  <si>
    <t>Hadzic</t>
  </si>
  <si>
    <t>Lejla</t>
  </si>
  <si>
    <t>Hahn</t>
  </si>
  <si>
    <t>Moritz</t>
  </si>
  <si>
    <t>Haisch</t>
  </si>
  <si>
    <t>Tanja</t>
  </si>
  <si>
    <t>Hammann</t>
  </si>
  <si>
    <t>Florian</t>
  </si>
  <si>
    <t>Handel</t>
  </si>
  <si>
    <t>Hardecker</t>
  </si>
  <si>
    <t>Hartmann</t>
  </si>
  <si>
    <t>Hausmann</t>
  </si>
  <si>
    <t>Nick</t>
  </si>
  <si>
    <t>Häußler</t>
  </si>
  <si>
    <t>Haynold</t>
  </si>
  <si>
    <t>Marianne</t>
  </si>
  <si>
    <t>Hefter</t>
  </si>
  <si>
    <t>Hein</t>
  </si>
  <si>
    <t>Kevin</t>
  </si>
  <si>
    <t>Heinrich</t>
  </si>
  <si>
    <t>Ralf</t>
  </si>
  <si>
    <t>Rene</t>
  </si>
  <si>
    <t>Heinzelmann</t>
  </si>
  <si>
    <t>Johannes</t>
  </si>
  <si>
    <t>Held</t>
  </si>
  <si>
    <t>Aurora</t>
  </si>
  <si>
    <t>Henneberg</t>
  </si>
  <si>
    <t>Natalie</t>
  </si>
  <si>
    <t>Hering</t>
  </si>
  <si>
    <t>Rüdiger</t>
  </si>
  <si>
    <t>Hoffmann</t>
  </si>
  <si>
    <t>Hofmann</t>
  </si>
  <si>
    <t>Marco</t>
  </si>
  <si>
    <t>Holdermann</t>
  </si>
  <si>
    <t>Christine</t>
  </si>
  <si>
    <t>Hörrmann</t>
  </si>
  <si>
    <t>Arnold</t>
  </si>
  <si>
    <t>Hubler</t>
  </si>
  <si>
    <t>Hülzenbecher</t>
  </si>
  <si>
    <t>Maja</t>
  </si>
  <si>
    <t>Idalecio</t>
  </si>
  <si>
    <t>Ferreira</t>
  </si>
  <si>
    <t>Ihde</t>
  </si>
  <si>
    <t>Enrico</t>
  </si>
  <si>
    <t>Jocubeit</t>
  </si>
  <si>
    <t>Rohrer</t>
  </si>
  <si>
    <t>Jüngling</t>
  </si>
  <si>
    <t>Marcel</t>
  </si>
  <si>
    <t>Jungnickel</t>
  </si>
  <si>
    <t>Nils</t>
  </si>
  <si>
    <t>Juszczyk</t>
  </si>
  <si>
    <t>Kalb</t>
  </si>
  <si>
    <t>Frederik</t>
  </si>
  <si>
    <t>Kampert</t>
  </si>
  <si>
    <t>Kania</t>
  </si>
  <si>
    <t>Jessica</t>
  </si>
  <si>
    <t>Kappler</t>
  </si>
  <si>
    <t>Corinna</t>
  </si>
  <si>
    <t>Maurice</t>
  </si>
  <si>
    <t>Kaufmann</t>
  </si>
  <si>
    <t>Kaupp</t>
  </si>
  <si>
    <t>Keber</t>
  </si>
  <si>
    <t>Keppler</t>
  </si>
  <si>
    <t>Carmen</t>
  </si>
  <si>
    <t>Jule</t>
  </si>
  <si>
    <t>Kienzler</t>
  </si>
  <si>
    <t>Gerlinde</t>
  </si>
  <si>
    <t>Kirchenbauer</t>
  </si>
  <si>
    <t>Liam</t>
  </si>
  <si>
    <t>Kirchherr</t>
  </si>
  <si>
    <t>Klaiber</t>
  </si>
  <si>
    <t>Klingler</t>
  </si>
  <si>
    <t>Fanny</t>
  </si>
  <si>
    <t>Tyler</t>
  </si>
  <si>
    <t>Knüttel</t>
  </si>
  <si>
    <t>Köbele</t>
  </si>
  <si>
    <t>Kober</t>
  </si>
  <si>
    <t>Gregor</t>
  </si>
  <si>
    <t>Köngeter</t>
  </si>
  <si>
    <t>Bruno</t>
  </si>
  <si>
    <t>Kopp</t>
  </si>
  <si>
    <t>Amelie</t>
  </si>
  <si>
    <t>Kost</t>
  </si>
  <si>
    <t>Mike</t>
  </si>
  <si>
    <t>Miley</t>
  </si>
  <si>
    <t>Supatcha</t>
  </si>
  <si>
    <t>Kostic</t>
  </si>
  <si>
    <t>Stefan</t>
  </si>
  <si>
    <t>Kraft</t>
  </si>
  <si>
    <t>Matthias</t>
  </si>
  <si>
    <t>Kraiss</t>
  </si>
  <si>
    <t>Yari</t>
  </si>
  <si>
    <t>Krauß</t>
  </si>
  <si>
    <t>Rebecca</t>
  </si>
  <si>
    <t>Krießler</t>
  </si>
  <si>
    <t>Reinhard</t>
  </si>
  <si>
    <t>Kroll</t>
  </si>
  <si>
    <t>Anna-Lena</t>
  </si>
  <si>
    <t>Kugele</t>
  </si>
  <si>
    <t>Ramona</t>
  </si>
  <si>
    <t>Kummer</t>
  </si>
  <si>
    <t>Oliver</t>
  </si>
  <si>
    <t>Pia</t>
  </si>
  <si>
    <t>Kusterer</t>
  </si>
  <si>
    <t>Maximilian</t>
  </si>
  <si>
    <t>Nora</t>
  </si>
  <si>
    <t>Lang</t>
  </si>
  <si>
    <t>Dieter</t>
  </si>
  <si>
    <t>Larin</t>
  </si>
  <si>
    <t>Linda</t>
  </si>
  <si>
    <t>Laskowski</t>
  </si>
  <si>
    <t>Solveigh</t>
  </si>
  <si>
    <t>Lehmann</t>
  </si>
  <si>
    <t>Erich</t>
  </si>
  <si>
    <t>Leier</t>
  </si>
  <si>
    <t>Viktor</t>
  </si>
  <si>
    <t>Lenz</t>
  </si>
  <si>
    <t>Dietmar</t>
  </si>
  <si>
    <t>Lepschi</t>
  </si>
  <si>
    <t>Bettina</t>
  </si>
  <si>
    <t>Liebendörfer</t>
  </si>
  <si>
    <t>Wolfram</t>
  </si>
  <si>
    <t>Liebing</t>
  </si>
  <si>
    <t>Horst</t>
  </si>
  <si>
    <t>Löhlein</t>
  </si>
  <si>
    <t>Lotina</t>
  </si>
  <si>
    <t>Roberto Fabila</t>
  </si>
  <si>
    <t>Lünnemann</t>
  </si>
  <si>
    <t>Carolin</t>
  </si>
  <si>
    <t>Luz</t>
  </si>
  <si>
    <t>Michael</t>
  </si>
  <si>
    <t>Maag</t>
  </si>
  <si>
    <t>Madaric</t>
  </si>
  <si>
    <t>Mair</t>
  </si>
  <si>
    <t>Jakob</t>
  </si>
  <si>
    <t>Maisenbacher</t>
  </si>
  <si>
    <t>Hans</t>
  </si>
  <si>
    <t>Majar</t>
  </si>
  <si>
    <t>Emilija</t>
  </si>
  <si>
    <t>Manz</t>
  </si>
  <si>
    <t>Marinesse</t>
  </si>
  <si>
    <t>Brian</t>
  </si>
  <si>
    <t>Märkle</t>
  </si>
  <si>
    <t>Stefanie</t>
  </si>
  <si>
    <t>Martini</t>
  </si>
  <si>
    <t>Martynenko</t>
  </si>
  <si>
    <t>Sergey</t>
  </si>
  <si>
    <t>Mast</t>
  </si>
  <si>
    <t>Klara</t>
  </si>
  <si>
    <t>Mayer</t>
  </si>
  <si>
    <t>Günter</t>
  </si>
  <si>
    <t>Mettler</t>
  </si>
  <si>
    <t>Udo</t>
  </si>
  <si>
    <t>Mezger</t>
  </si>
  <si>
    <t>Millermann</t>
  </si>
  <si>
    <t>Ina</t>
  </si>
  <si>
    <t>Mittelsdorf</t>
  </si>
  <si>
    <t>Mitter</t>
  </si>
  <si>
    <t>Möbes</t>
  </si>
  <si>
    <t>Natalia</t>
  </si>
  <si>
    <t>Moll</t>
  </si>
  <si>
    <t>Chiara</t>
  </si>
  <si>
    <t>Gunther</t>
  </si>
  <si>
    <t>Morankic</t>
  </si>
  <si>
    <t>Colin</t>
  </si>
  <si>
    <t>Tristan</t>
  </si>
  <si>
    <t>Morlock</t>
  </si>
  <si>
    <t>Mössinger</t>
  </si>
  <si>
    <t>Müller</t>
  </si>
  <si>
    <t>Edwin</t>
  </si>
  <si>
    <t>Münster</t>
  </si>
  <si>
    <t>Nechwatal</t>
  </si>
  <si>
    <t>Tim</t>
  </si>
  <si>
    <t>Nennmann</t>
  </si>
  <si>
    <t>Anna</t>
  </si>
  <si>
    <t>Neumann</t>
  </si>
  <si>
    <t>Ida</t>
  </si>
  <si>
    <t>Neunecker</t>
  </si>
  <si>
    <t>Niemann</t>
  </si>
  <si>
    <t>Caren</t>
  </si>
  <si>
    <t>Gerhard</t>
  </si>
  <si>
    <t>Nippa</t>
  </si>
  <si>
    <t>Norta</t>
  </si>
  <si>
    <t>Öhlschläger</t>
  </si>
  <si>
    <t>Ohngemach</t>
  </si>
  <si>
    <t>Birgit</t>
  </si>
  <si>
    <t>Ölschläger</t>
  </si>
  <si>
    <t>Pfeiffle</t>
  </si>
  <si>
    <t>Joachim</t>
  </si>
  <si>
    <t>Pfeilsticker</t>
  </si>
  <si>
    <t>Dietrich</t>
  </si>
  <si>
    <t>Pfetzer</t>
  </si>
  <si>
    <t>Anna-Theresa</t>
  </si>
  <si>
    <t>Pfingst</t>
  </si>
  <si>
    <t>Oskar</t>
  </si>
  <si>
    <t>Tom</t>
  </si>
  <si>
    <t>Vivica</t>
  </si>
  <si>
    <t>Pfrommer</t>
  </si>
  <si>
    <t>Betty</t>
  </si>
  <si>
    <t>Rainer</t>
  </si>
  <si>
    <t>Philipp</t>
  </si>
  <si>
    <t>Heselschwerdt</t>
  </si>
  <si>
    <t>Piche</t>
  </si>
  <si>
    <t>Evelyn</t>
  </si>
  <si>
    <t>Piske</t>
  </si>
  <si>
    <t>Platt</t>
  </si>
  <si>
    <t>Lielle</t>
  </si>
  <si>
    <t>Pommer</t>
  </si>
  <si>
    <t>Pötsch</t>
  </si>
  <si>
    <t>Romy</t>
  </si>
  <si>
    <t>Prislan</t>
  </si>
  <si>
    <t>Prutner</t>
  </si>
  <si>
    <t>Rakuschi</t>
  </si>
  <si>
    <t>Jonas</t>
  </si>
  <si>
    <t>Rath</t>
  </si>
  <si>
    <t>Liv</t>
  </si>
  <si>
    <t>Paul</t>
  </si>
  <si>
    <t>Rehm</t>
  </si>
  <si>
    <t>Leon</t>
  </si>
  <si>
    <t>Reichle</t>
  </si>
  <si>
    <t>Lena</t>
  </si>
  <si>
    <t>Renk</t>
  </si>
  <si>
    <t>Flora</t>
  </si>
  <si>
    <t>Rentschler</t>
  </si>
  <si>
    <t>Bastian</t>
  </si>
  <si>
    <t>Lucia</t>
  </si>
  <si>
    <t>Nina</t>
  </si>
  <si>
    <t>Reuther</t>
  </si>
  <si>
    <t>Emma</t>
  </si>
  <si>
    <t>Riemenschneider</t>
  </si>
  <si>
    <t>Riexinger</t>
  </si>
  <si>
    <t>Michaela</t>
  </si>
  <si>
    <t>Robatzek</t>
  </si>
  <si>
    <t>Helga</t>
  </si>
  <si>
    <t>Rohrmayer</t>
  </si>
  <si>
    <t>Norbert</t>
  </si>
  <si>
    <t>Rohrmayr</t>
  </si>
  <si>
    <t>Franziska</t>
  </si>
  <si>
    <t>Roller</t>
  </si>
  <si>
    <t>Eleni</t>
  </si>
  <si>
    <t>Karl-Heinz</t>
  </si>
  <si>
    <t>Martin</t>
  </si>
  <si>
    <t>Nele</t>
  </si>
  <si>
    <t>Timo</t>
  </si>
  <si>
    <t>Roller-Umbeer</t>
  </si>
  <si>
    <t>Gaby</t>
  </si>
  <si>
    <t>Rosenau</t>
  </si>
  <si>
    <t>Collin</t>
  </si>
  <si>
    <t>Silas</t>
  </si>
  <si>
    <t>Rosenfelder</t>
  </si>
  <si>
    <t>Ulrike</t>
  </si>
  <si>
    <t>Rothfuss</t>
  </si>
  <si>
    <t>Ava</t>
  </si>
  <si>
    <t>Rothfuß</t>
  </si>
  <si>
    <t>Leonie</t>
  </si>
  <si>
    <t>Rüd</t>
  </si>
  <si>
    <t>Ruß</t>
  </si>
  <si>
    <t>Schaal</t>
  </si>
  <si>
    <t>Roman</t>
  </si>
  <si>
    <t>Schädel</t>
  </si>
  <si>
    <t>Schadt</t>
  </si>
  <si>
    <t>Schäfer</t>
  </si>
  <si>
    <t>Jan</t>
  </si>
  <si>
    <t>Schaible</t>
  </si>
  <si>
    <t>Lisa</t>
  </si>
  <si>
    <t>Schanz</t>
  </si>
  <si>
    <t>Anika</t>
  </si>
  <si>
    <t>Inken</t>
  </si>
  <si>
    <t>Scharf</t>
  </si>
  <si>
    <t>Eileen</t>
  </si>
  <si>
    <t>Schaschlow</t>
  </si>
  <si>
    <t>Scheihing</t>
  </si>
  <si>
    <t>Hartmut</t>
  </si>
  <si>
    <t>Schepelewa</t>
  </si>
  <si>
    <t>Irina</t>
  </si>
  <si>
    <t>Scherer</t>
  </si>
  <si>
    <t>Phil</t>
  </si>
  <si>
    <t>Schiefke</t>
  </si>
  <si>
    <t>Schiele</t>
  </si>
  <si>
    <t>Alexander</t>
  </si>
  <si>
    <t>Schittenhelm</t>
  </si>
  <si>
    <t>Schlag</t>
  </si>
  <si>
    <t>Schmelzle</t>
  </si>
  <si>
    <t>Schmid</t>
  </si>
  <si>
    <t>Guido</t>
  </si>
  <si>
    <t>Luisa</t>
  </si>
  <si>
    <t>Schmidt</t>
  </si>
  <si>
    <t>Berthold</t>
  </si>
  <si>
    <t>Jemina</t>
  </si>
  <si>
    <t>Lothar</t>
  </si>
  <si>
    <t>Schmutz</t>
  </si>
  <si>
    <t>Schneider</t>
  </si>
  <si>
    <t>Andre</t>
  </si>
  <si>
    <t>Diana</t>
  </si>
  <si>
    <t>Schneider-Vejsada</t>
  </si>
  <si>
    <t>Nadine</t>
  </si>
  <si>
    <t>Schnepf</t>
  </si>
  <si>
    <t>Anni</t>
  </si>
  <si>
    <t>Schnitzlein</t>
  </si>
  <si>
    <t>Jaron</t>
  </si>
  <si>
    <t>Joas</t>
  </si>
  <si>
    <t>Schönthaler</t>
  </si>
  <si>
    <t>Siegfried</t>
  </si>
  <si>
    <t>Schraft</t>
  </si>
  <si>
    <t>Zoe</t>
  </si>
  <si>
    <t>Schulligen</t>
  </si>
  <si>
    <t>Alma</t>
  </si>
  <si>
    <t>Konrad</t>
  </si>
  <si>
    <t>Schulz</t>
  </si>
  <si>
    <t>Schulze</t>
  </si>
  <si>
    <t>Nelly</t>
  </si>
  <si>
    <t>Schumann</t>
  </si>
  <si>
    <t>Seibt</t>
  </si>
  <si>
    <t>Alois</t>
  </si>
  <si>
    <t>Max</t>
  </si>
  <si>
    <t>Seyfried</t>
  </si>
  <si>
    <t>Shummo</t>
  </si>
  <si>
    <t>Omran</t>
  </si>
  <si>
    <t>Slibi</t>
  </si>
  <si>
    <t>Lara</t>
  </si>
  <si>
    <t>Rabshel</t>
  </si>
  <si>
    <t>Sommer</t>
  </si>
  <si>
    <t>Sprang</t>
  </si>
  <si>
    <t>Christa</t>
  </si>
  <si>
    <t>Jochen</t>
  </si>
  <si>
    <t>Stahl</t>
  </si>
  <si>
    <t>Petra</t>
  </si>
  <si>
    <t>Steininger</t>
  </si>
  <si>
    <t>Marion</t>
  </si>
  <si>
    <t>Steinrode</t>
  </si>
  <si>
    <t>Stöckel</t>
  </si>
  <si>
    <t>Mario</t>
  </si>
  <si>
    <t>Stoll</t>
  </si>
  <si>
    <t>Luca</t>
  </si>
  <si>
    <t>Strinz</t>
  </si>
  <si>
    <t>Tarasov</t>
  </si>
  <si>
    <t>Maya</t>
  </si>
  <si>
    <t>Träris</t>
  </si>
  <si>
    <t>Traub</t>
  </si>
  <si>
    <t>Nicole</t>
  </si>
  <si>
    <t>Trezl</t>
  </si>
  <si>
    <t>Karsten</t>
  </si>
  <si>
    <t>Tscheuschner</t>
  </si>
  <si>
    <t>Lotta</t>
  </si>
  <si>
    <t>Tscholl</t>
  </si>
  <si>
    <t>Tubach</t>
  </si>
  <si>
    <t>Laura</t>
  </si>
  <si>
    <t>Uhlig</t>
  </si>
  <si>
    <t>Niklas</t>
  </si>
  <si>
    <t>Ulrich</t>
  </si>
  <si>
    <t>Kathrin</t>
  </si>
  <si>
    <t>Umbeer</t>
  </si>
  <si>
    <t>Veile</t>
  </si>
  <si>
    <t>Vetter</t>
  </si>
  <si>
    <t>Herbert</t>
  </si>
  <si>
    <t>Vielmeier</t>
  </si>
  <si>
    <t>Regina</t>
  </si>
  <si>
    <t>von Kraus</t>
  </si>
  <si>
    <t>Helmut</t>
  </si>
  <si>
    <t>Wagner</t>
  </si>
  <si>
    <t>Rolf</t>
  </si>
  <si>
    <t>Waidelich</t>
  </si>
  <si>
    <t>Walter</t>
  </si>
  <si>
    <t>Tamara</t>
  </si>
  <si>
    <t>Walz</t>
  </si>
  <si>
    <t>Marlon</t>
  </si>
  <si>
    <t>Weber</t>
  </si>
  <si>
    <t>Nancy</t>
  </si>
  <si>
    <t>Wehr</t>
  </si>
  <si>
    <t>Weil</t>
  </si>
  <si>
    <t>Andrea</t>
  </si>
  <si>
    <t>Weisert</t>
  </si>
  <si>
    <t>Jaro-Piet</t>
  </si>
  <si>
    <t>Wendel</t>
  </si>
  <si>
    <t>Wentsch</t>
  </si>
  <si>
    <t>Fabienne</t>
  </si>
  <si>
    <t>Wenz</t>
  </si>
  <si>
    <t>Chris</t>
  </si>
  <si>
    <t>Wiedenmann</t>
  </si>
  <si>
    <t>Hannelore</t>
  </si>
  <si>
    <t>Wiedmann</t>
  </si>
  <si>
    <t>Sophia</t>
  </si>
  <si>
    <t>Wildauer</t>
  </si>
  <si>
    <t>Ingo</t>
  </si>
  <si>
    <t>Wittenberg</t>
  </si>
  <si>
    <t>Diego</t>
  </si>
  <si>
    <t>Wormsberger</t>
  </si>
  <si>
    <t>Emil</t>
  </si>
  <si>
    <t>Wörn</t>
  </si>
  <si>
    <t>Raphael</t>
  </si>
  <si>
    <t>Zebisch</t>
  </si>
  <si>
    <t>Zeimet</t>
  </si>
  <si>
    <t>Zelßmann</t>
  </si>
  <si>
    <t>Hagen</t>
  </si>
  <si>
    <t>Katrin</t>
  </si>
  <si>
    <t>Viktoria</t>
  </si>
  <si>
    <t>Zepf</t>
  </si>
  <si>
    <t>Zhu</t>
  </si>
  <si>
    <t>Vanness</t>
  </si>
  <si>
    <t>Ziegler</t>
  </si>
  <si>
    <t>Zimbakov</t>
  </si>
  <si>
    <t>Darko</t>
  </si>
  <si>
    <t>Zink</t>
  </si>
  <si>
    <t>Tino</t>
  </si>
  <si>
    <t>Buderhof Marathönle (4,219 km), Frauen</t>
  </si>
  <si>
    <t>Buderhof Marathönle (4,219 km), Männer</t>
  </si>
  <si>
    <t>Buderhof Schüler (800 m), Mädchen</t>
  </si>
  <si>
    <t>Buderhof Schüler (800 m), Jungen</t>
  </si>
  <si>
    <t>Buderhof Kids (1,6 km), Mädchen</t>
  </si>
  <si>
    <t>Buderhof Kids (1,6 km), Jungen</t>
  </si>
  <si>
    <t>Wettbewerb</t>
  </si>
  <si>
    <t>Zeiteinheit</t>
  </si>
  <si>
    <t>Buderhof Classics (10 km), Frauen</t>
  </si>
  <si>
    <t>Buderhof Classics (10 km), Männer</t>
  </si>
  <si>
    <t>Buderhof Walking (7,5 km), Frauen</t>
  </si>
  <si>
    <t>Buderhof Walking (7,5 km), Männer</t>
  </si>
  <si>
    <t>wHK</t>
  </si>
  <si>
    <t>mHK</t>
  </si>
  <si>
    <t>Video Sek.</t>
  </si>
  <si>
    <t>Video Pixel</t>
  </si>
  <si>
    <t>Untertitel</t>
  </si>
  <si>
    <t>Jugend U20</t>
  </si>
  <si>
    <t>Jugend U18</t>
  </si>
  <si>
    <t>km</t>
  </si>
  <si>
    <t>7,5</t>
  </si>
  <si>
    <t>Platz m/w</t>
  </si>
  <si>
    <t>m/w</t>
  </si>
  <si>
    <t>0,4</t>
  </si>
  <si>
    <t>0,8</t>
  </si>
  <si>
    <t>1,6</t>
  </si>
  <si>
    <t>4,2</t>
  </si>
  <si>
    <t>w</t>
  </si>
  <si>
    <t>m</t>
  </si>
  <si>
    <t>Urkunde</t>
  </si>
  <si>
    <t>Zieleinlauf</t>
  </si>
  <si>
    <t>sort</t>
  </si>
  <si>
    <t>Verein</t>
  </si>
  <si>
    <t>@qr</t>
  </si>
  <si>
    <t>Buderhof Bambini (500 m), Mädchen</t>
  </si>
  <si>
    <t>Buderhof Bambini (400 m), Jungen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</si>
</sst>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"/>
    <numFmt numFmtId="165" formatCode="h:mm:ss"/>
    <numFmt numFmtId="166" formatCode="h:mm:ss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0" tint="-0.499984740745262"/>
      <name val="Arial"/>
      <family val="2"/>
    </font>
    <font>
      <sz val="10"/>
      <color rgb="FFC0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1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5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1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164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5" fontId="1" fillId="0" borderId="0" xfId="0" applyNumberFormat="1" applyFont="1" applyFill="1" applyBorder="1" applyAlignment="1">
      <alignment horizontal="center" vertical="center"/>
    </xf>
    <xf numFmtId="45" fontId="1" fillId="0" borderId="0" xfId="0" quotePrefix="1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1" fillId="0" borderId="0" xfId="16" applyNumberFormat="1" applyFill="1" applyBorder="1" applyAlignment="1">
      <alignment vertical="center"/>
    </xf>
    <xf numFmtId="0" fontId="11" fillId="0" borderId="0" xfId="16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vertical="center"/>
    </xf>
  </cellXfs>
  <cellStyles count="17">
    <cellStyle name="Hyperlink" xfId="16" builtinId="8"/>
    <cellStyle name="Hyperlink 2" xfId="1"/>
    <cellStyle name="Standard" xfId="0" builtinId="0"/>
    <cellStyle name="Standard 2" xfId="2"/>
    <cellStyle name="Standard 2 2" xfId="3"/>
    <cellStyle name="Standard 2 3" xfId="4"/>
    <cellStyle name="Standard 3" xfId="5"/>
    <cellStyle name="Standard 3 2" xfId="6"/>
    <cellStyle name="Standard 3 3" xfId="7"/>
    <cellStyle name="Standard 4" xfId="8"/>
    <cellStyle name="Standard 5" xfId="9"/>
    <cellStyle name="Standard 5 2" xfId="10"/>
    <cellStyle name="Standard 6" xfId="11"/>
    <cellStyle name="Standard 6 2" xfId="12"/>
    <cellStyle name="Standard 7" xfId="13"/>
    <cellStyle name="Standard 7 2" xfId="14"/>
    <cellStyle name="Standard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26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30.140625" defaultRowHeight="12.75" x14ac:dyDescent="0.2"/>
  <cols>
    <col min="1" max="1" width="4" style="16" bestFit="1" customWidth="1"/>
    <col min="2" max="2" width="3.5703125" style="16" customWidth="1"/>
    <col min="3" max="3" width="5.5703125" style="16" bestFit="1" customWidth="1"/>
    <col min="4" max="4" width="4.85546875" style="16" bestFit="1" customWidth="1"/>
    <col min="5" max="5" width="10" style="19" bestFit="1" customWidth="1"/>
    <col min="6" max="6" width="4" style="23" bestFit="1" customWidth="1"/>
    <col min="7" max="7" width="13.140625" style="19" bestFit="1" customWidth="1"/>
    <col min="8" max="8" width="16.7109375" style="19" bestFit="1" customWidth="1"/>
    <col min="9" max="9" width="33" style="19" bestFit="1" customWidth="1"/>
    <col min="10" max="10" width="5" style="19" bestFit="1" customWidth="1"/>
    <col min="11" max="11" width="5.28515625" style="19" bestFit="1" customWidth="1"/>
    <col min="12" max="12" width="18.28515625" style="19" bestFit="1" customWidth="1"/>
    <col min="13" max="13" width="5.7109375" style="23" bestFit="1" customWidth="1"/>
    <col min="14" max="14" width="7.140625" style="16" bestFit="1" customWidth="1"/>
    <col min="15" max="15" width="9.42578125" style="16" bestFit="1" customWidth="1"/>
    <col min="16" max="16" width="35.28515625" style="16" bestFit="1" customWidth="1"/>
    <col min="17" max="17" width="8.5703125" style="16" bestFit="1" customWidth="1"/>
    <col min="18" max="18" width="10.5703125" style="16" bestFit="1" customWidth="1"/>
    <col min="19" max="19" width="10.140625" style="4" bestFit="1" customWidth="1"/>
    <col min="20" max="20" width="10.42578125" style="4" bestFit="1" customWidth="1"/>
    <col min="21" max="22" width="7.140625" style="4" bestFit="1" customWidth="1"/>
    <col min="23" max="23" width="28.85546875" style="4" customWidth="1"/>
    <col min="24" max="16384" width="30.140625" style="16"/>
  </cols>
  <sheetData>
    <row r="1" spans="1:24" x14ac:dyDescent="0.2">
      <c r="A1" s="29" t="s">
        <v>773</v>
      </c>
      <c r="B1" s="1" t="s">
        <v>761</v>
      </c>
      <c r="C1" s="1" t="s">
        <v>0</v>
      </c>
      <c r="D1" s="1" t="s">
        <v>764</v>
      </c>
      <c r="E1" s="1" t="s">
        <v>763</v>
      </c>
      <c r="F1" s="1" t="s">
        <v>139</v>
      </c>
      <c r="G1" s="2" t="s">
        <v>143</v>
      </c>
      <c r="H1" s="2" t="s">
        <v>144</v>
      </c>
      <c r="I1" s="2" t="s">
        <v>774</v>
      </c>
      <c r="J1" s="3" t="s">
        <v>141</v>
      </c>
      <c r="K1" s="3" t="s">
        <v>142</v>
      </c>
      <c r="L1" s="2" t="s">
        <v>18</v>
      </c>
      <c r="M1" s="1" t="s">
        <v>140</v>
      </c>
      <c r="N1" s="3" t="s">
        <v>1</v>
      </c>
      <c r="O1" s="16" t="s">
        <v>749</v>
      </c>
      <c r="P1" s="3" t="s">
        <v>748</v>
      </c>
      <c r="Q1" s="3" t="s">
        <v>771</v>
      </c>
      <c r="R1" s="3" t="s">
        <v>772</v>
      </c>
      <c r="S1" s="4" t="s">
        <v>756</v>
      </c>
      <c r="T1" s="4" t="s">
        <v>757</v>
      </c>
      <c r="U1" s="4">
        <v>3</v>
      </c>
      <c r="V1" s="4">
        <v>6</v>
      </c>
      <c r="W1" s="4" t="s">
        <v>758</v>
      </c>
      <c r="X1" s="30" t="s">
        <v>775</v>
      </c>
    </row>
    <row r="2" spans="1:24" x14ac:dyDescent="0.2">
      <c r="A2" s="10">
        <v>79</v>
      </c>
      <c r="B2" s="10" t="s">
        <v>765</v>
      </c>
      <c r="C2" s="10">
        <v>7</v>
      </c>
      <c r="D2" s="10" t="s">
        <v>769</v>
      </c>
      <c r="E2" s="5">
        <v>1</v>
      </c>
      <c r="F2" s="6">
        <v>637</v>
      </c>
      <c r="G2" s="7" t="s">
        <v>580</v>
      </c>
      <c r="H2" s="7" t="s">
        <v>576</v>
      </c>
      <c r="I2" s="7" t="s">
        <v>23</v>
      </c>
      <c r="J2" s="5">
        <v>2010</v>
      </c>
      <c r="K2" s="5">
        <f t="shared" ref="K2:K65" si="0">2017-J2</f>
        <v>7</v>
      </c>
      <c r="L2" s="7" t="s">
        <v>52</v>
      </c>
      <c r="M2" s="5">
        <v>1</v>
      </c>
      <c r="N2" s="8">
        <v>1.423611111111111E-3</v>
      </c>
      <c r="O2" s="9" t="str">
        <f t="shared" ref="O2:O65" si="1">IF(SECOND(N2)+MINUTE(N2)*60+HOUR(N2)*3600&gt;=3600,"Std.","min")</f>
        <v>min</v>
      </c>
      <c r="P2" s="10" t="s">
        <v>776</v>
      </c>
      <c r="Q2" s="28" t="str">
        <f>HYPERLINK(CONCATENATE("http://alb-nagold-enz-cup.de/oberkollbach/2017/?",LOWER(SUBSTITUTE(SUBSTITUTE(SUBSTITUTE(SUBSTITUTE(SUBSTITUTE(SUBSTITUTE(SUBSTITUTE(SUBSTITUTE(SUBSTITUTE(CONCATENATE(G2,H2),"ä","ae"),"ö","oe"),"ü","ue"),"Ö","oe"),"Ü","ue"),"ß","ss"),"Ä","ae")," ",""),"-",""))))</f>
        <v>http://alb-nagold-enz-cup.de/oberkollbach/2017/?neleroller</v>
      </c>
      <c r="R2" s="10"/>
      <c r="X2" s="16" t="str">
        <f>CONCATENATE("c:\seb\Dropbox\anecup\2017-07-19_oberkollbach\2017-07-26\qr\oberkollbach_2017_qr_",F2,".png")</f>
        <v>c:\seb\Dropbox\anecup\2017-07-19_oberkollbach\2017-07-26\qr\oberkollbach_2017_qr_637.png</v>
      </c>
    </row>
    <row r="3" spans="1:24" x14ac:dyDescent="0.2">
      <c r="A3" s="10">
        <v>80</v>
      </c>
      <c r="B3" s="10" t="s">
        <v>765</v>
      </c>
      <c r="C3" s="10">
        <v>8</v>
      </c>
      <c r="D3" s="10" t="s">
        <v>769</v>
      </c>
      <c r="E3" s="5">
        <v>2</v>
      </c>
      <c r="F3" s="6">
        <v>619</v>
      </c>
      <c r="G3" s="7" t="s">
        <v>216</v>
      </c>
      <c r="H3" s="7" t="s">
        <v>214</v>
      </c>
      <c r="I3" s="7" t="s">
        <v>72</v>
      </c>
      <c r="J3" s="5">
        <v>2010</v>
      </c>
      <c r="K3" s="5">
        <f t="shared" si="0"/>
        <v>7</v>
      </c>
      <c r="L3" s="7" t="s">
        <v>52</v>
      </c>
      <c r="M3" s="5">
        <v>2</v>
      </c>
      <c r="N3" s="8">
        <v>1.4351851851851854E-3</v>
      </c>
      <c r="O3" s="9" t="str">
        <f t="shared" si="1"/>
        <v>min</v>
      </c>
      <c r="P3" s="10" t="s">
        <v>776</v>
      </c>
      <c r="Q3" s="28" t="str">
        <f t="shared" ref="Q3:Q66" si="2">HYPERLINK(CONCATENATE("http://alb-nagold-enz-cup.de/oberkollbach/2017/?",LOWER(SUBSTITUTE(SUBSTITUTE(SUBSTITUTE(SUBSTITUTE(SUBSTITUTE(SUBSTITUTE(SUBSTITUTE(SUBSTITUTE(SUBSTITUTE(CONCATENATE(G3,H3),"ä","ae"),"ö","oe"),"ü","ue"),"Ö","oe"),"Ü","ue"),"ß","ss"),"Ä","ae")," ",""),"-",""))))</f>
        <v>http://alb-nagold-enz-cup.de/oberkollbach/2017/?kayabreithaupt</v>
      </c>
      <c r="R3" s="10"/>
      <c r="X3" s="16" t="str">
        <f t="shared" ref="X3:X66" si="3">CONCATENATE("c:\seb\Dropbox\anecup\2017-07-19_oberkollbach\2017-07-26\qr\oberkollbach_2017_qr_",F3,".png")</f>
        <v>c:\seb\Dropbox\anecup\2017-07-19_oberkollbach\2017-07-26\qr\oberkollbach_2017_qr_619.png</v>
      </c>
    </row>
    <row r="4" spans="1:24" x14ac:dyDescent="0.2">
      <c r="A4" s="10">
        <v>81</v>
      </c>
      <c r="B4" s="10" t="s">
        <v>765</v>
      </c>
      <c r="C4" s="10">
        <v>10</v>
      </c>
      <c r="D4" s="10" t="s">
        <v>769</v>
      </c>
      <c r="E4" s="5">
        <v>3</v>
      </c>
      <c r="F4" s="6">
        <v>617</v>
      </c>
      <c r="G4" s="7" t="s">
        <v>713</v>
      </c>
      <c r="H4" s="7" t="s">
        <v>712</v>
      </c>
      <c r="I4" s="7" t="s">
        <v>4</v>
      </c>
      <c r="J4" s="5">
        <v>2010</v>
      </c>
      <c r="K4" s="5">
        <f t="shared" si="0"/>
        <v>7</v>
      </c>
      <c r="L4" s="7" t="s">
        <v>52</v>
      </c>
      <c r="M4" s="5">
        <v>3</v>
      </c>
      <c r="N4" s="8">
        <v>1.4699074074074074E-3</v>
      </c>
      <c r="O4" s="9" t="str">
        <f t="shared" si="1"/>
        <v>min</v>
      </c>
      <c r="P4" s="10" t="s">
        <v>776</v>
      </c>
      <c r="Q4" s="28" t="str">
        <f t="shared" si="2"/>
        <v>http://alb-nagold-enz-cup.de/oberkollbach/2017/?fabiennewentsch</v>
      </c>
      <c r="R4" s="10"/>
      <c r="X4" s="16" t="str">
        <f t="shared" si="3"/>
        <v>c:\seb\Dropbox\anecup\2017-07-19_oberkollbach\2017-07-26\qr\oberkollbach_2017_qr_617.png</v>
      </c>
    </row>
    <row r="5" spans="1:24" x14ac:dyDescent="0.2">
      <c r="A5" s="10">
        <v>82</v>
      </c>
      <c r="B5" s="10" t="s">
        <v>765</v>
      </c>
      <c r="C5" s="10">
        <v>11</v>
      </c>
      <c r="D5" s="10" t="s">
        <v>769</v>
      </c>
      <c r="E5" s="5">
        <v>4</v>
      </c>
      <c r="F5" s="6">
        <v>603</v>
      </c>
      <c r="G5" s="7" t="s">
        <v>431</v>
      </c>
      <c r="H5" s="7" t="s">
        <v>430</v>
      </c>
      <c r="I5" s="7" t="s">
        <v>44</v>
      </c>
      <c r="J5" s="5">
        <v>2011</v>
      </c>
      <c r="K5" s="5">
        <f t="shared" si="0"/>
        <v>6</v>
      </c>
      <c r="L5" s="7" t="s">
        <v>52</v>
      </c>
      <c r="M5" s="5">
        <v>4</v>
      </c>
      <c r="N5" s="8">
        <v>1.4814814814814814E-3</v>
      </c>
      <c r="O5" s="9" t="str">
        <f t="shared" si="1"/>
        <v>min</v>
      </c>
      <c r="P5" s="10" t="s">
        <v>776</v>
      </c>
      <c r="Q5" s="28" t="str">
        <f t="shared" si="2"/>
        <v>http://alb-nagold-enz-cup.de/oberkollbach/2017/?rebeccakrauss</v>
      </c>
      <c r="R5" s="10"/>
      <c r="X5" s="16" t="str">
        <f t="shared" si="3"/>
        <v>c:\seb\Dropbox\anecup\2017-07-19_oberkollbach\2017-07-26\qr\oberkollbach_2017_qr_603.png</v>
      </c>
    </row>
    <row r="6" spans="1:24" x14ac:dyDescent="0.2">
      <c r="A6" s="10">
        <v>83</v>
      </c>
      <c r="B6" s="10" t="s">
        <v>765</v>
      </c>
      <c r="C6" s="10">
        <v>12</v>
      </c>
      <c r="D6" s="10" t="s">
        <v>769</v>
      </c>
      <c r="E6" s="5">
        <v>5</v>
      </c>
      <c r="F6" s="6">
        <v>657</v>
      </c>
      <c r="G6" s="7" t="s">
        <v>202</v>
      </c>
      <c r="H6" s="7" t="s">
        <v>584</v>
      </c>
      <c r="I6" s="7" t="s">
        <v>126</v>
      </c>
      <c r="J6" s="5">
        <v>2011</v>
      </c>
      <c r="K6" s="5">
        <f t="shared" si="0"/>
        <v>6</v>
      </c>
      <c r="L6" s="7" t="s">
        <v>52</v>
      </c>
      <c r="M6" s="5">
        <v>5</v>
      </c>
      <c r="N6" s="8">
        <v>1.4930555555555556E-3</v>
      </c>
      <c r="O6" s="9" t="str">
        <f t="shared" si="1"/>
        <v>min</v>
      </c>
      <c r="P6" s="10" t="s">
        <v>776</v>
      </c>
      <c r="Q6" s="28" t="str">
        <f t="shared" si="2"/>
        <v>http://alb-nagold-enz-cup.de/oberkollbach/2017/?miarosenau</v>
      </c>
      <c r="R6" s="10"/>
      <c r="X6" s="16" t="str">
        <f t="shared" si="3"/>
        <v>c:\seb\Dropbox\anecup\2017-07-19_oberkollbach\2017-07-26\qr\oberkollbach_2017_qr_657.png</v>
      </c>
    </row>
    <row r="7" spans="1:24" x14ac:dyDescent="0.2">
      <c r="A7" s="10">
        <v>84</v>
      </c>
      <c r="B7" s="10" t="s">
        <v>765</v>
      </c>
      <c r="C7" s="10">
        <v>17</v>
      </c>
      <c r="D7" s="10" t="s">
        <v>769</v>
      </c>
      <c r="E7" s="5">
        <v>6</v>
      </c>
      <c r="F7" s="6">
        <v>618</v>
      </c>
      <c r="G7" s="7" t="s">
        <v>674</v>
      </c>
      <c r="H7" s="7" t="s">
        <v>673</v>
      </c>
      <c r="I7" s="7" t="s">
        <v>126</v>
      </c>
      <c r="J7" s="5">
        <v>2010</v>
      </c>
      <c r="K7" s="5">
        <f t="shared" si="0"/>
        <v>7</v>
      </c>
      <c r="L7" s="7" t="s">
        <v>52</v>
      </c>
      <c r="M7" s="5">
        <v>6</v>
      </c>
      <c r="N7" s="8">
        <v>1.6550925925925926E-3</v>
      </c>
      <c r="O7" s="9" t="str">
        <f t="shared" si="1"/>
        <v>min</v>
      </c>
      <c r="P7" s="10" t="s">
        <v>776</v>
      </c>
      <c r="Q7" s="28" t="str">
        <f t="shared" si="2"/>
        <v>http://alb-nagold-enz-cup.de/oberkollbach/2017/?mayatarasov</v>
      </c>
      <c r="R7" s="10"/>
      <c r="X7" s="16" t="str">
        <f t="shared" si="3"/>
        <v>c:\seb\Dropbox\anecup\2017-07-19_oberkollbach\2017-07-26\qr\oberkollbach_2017_qr_618.png</v>
      </c>
    </row>
    <row r="8" spans="1:24" x14ac:dyDescent="0.2">
      <c r="A8" s="10">
        <v>85</v>
      </c>
      <c r="B8" s="10" t="s">
        <v>765</v>
      </c>
      <c r="C8" s="10">
        <v>20</v>
      </c>
      <c r="D8" s="10" t="s">
        <v>769</v>
      </c>
      <c r="E8" s="5">
        <v>7</v>
      </c>
      <c r="F8" s="6">
        <v>622</v>
      </c>
      <c r="G8" s="7" t="s">
        <v>202</v>
      </c>
      <c r="H8" s="7" t="s">
        <v>524</v>
      </c>
      <c r="I8" s="7" t="s">
        <v>55</v>
      </c>
      <c r="J8" s="5">
        <v>2011</v>
      </c>
      <c r="K8" s="5">
        <f t="shared" si="0"/>
        <v>6</v>
      </c>
      <c r="L8" s="7" t="s">
        <v>52</v>
      </c>
      <c r="M8" s="5">
        <v>7</v>
      </c>
      <c r="N8" s="8">
        <v>1.736111111111111E-3</v>
      </c>
      <c r="O8" s="9" t="str">
        <f t="shared" si="1"/>
        <v>min</v>
      </c>
      <c r="P8" s="10" t="s">
        <v>776</v>
      </c>
      <c r="Q8" s="28" t="str">
        <f t="shared" si="2"/>
        <v>http://alb-nagold-enz-cup.de/oberkollbach/2017/?miaoelschlaeger</v>
      </c>
      <c r="R8" s="10"/>
      <c r="X8" s="16" t="str">
        <f t="shared" si="3"/>
        <v>c:\seb\Dropbox\anecup\2017-07-19_oberkollbach\2017-07-26\qr\oberkollbach_2017_qr_622.png</v>
      </c>
    </row>
    <row r="9" spans="1:24" x14ac:dyDescent="0.2">
      <c r="A9" s="10">
        <v>86</v>
      </c>
      <c r="B9" s="10" t="s">
        <v>765</v>
      </c>
      <c r="C9" s="10">
        <v>22</v>
      </c>
      <c r="D9" s="10" t="s">
        <v>769</v>
      </c>
      <c r="E9" s="5">
        <v>8</v>
      </c>
      <c r="F9" s="6">
        <v>681</v>
      </c>
      <c r="G9" s="7" t="s">
        <v>514</v>
      </c>
      <c r="H9" s="7" t="s">
        <v>513</v>
      </c>
      <c r="I9" s="7" t="s">
        <v>72</v>
      </c>
      <c r="J9" s="5">
        <v>2010</v>
      </c>
      <c r="K9" s="5">
        <f t="shared" si="0"/>
        <v>7</v>
      </c>
      <c r="L9" s="7" t="s">
        <v>52</v>
      </c>
      <c r="M9" s="5">
        <v>8</v>
      </c>
      <c r="N9" s="8">
        <v>1.7592592592592592E-3</v>
      </c>
      <c r="O9" s="9" t="str">
        <f t="shared" si="1"/>
        <v>min</v>
      </c>
      <c r="P9" s="10" t="s">
        <v>776</v>
      </c>
      <c r="Q9" s="28" t="str">
        <f t="shared" si="2"/>
        <v>http://alb-nagold-enz-cup.de/oberkollbach/2017/?idaneumann</v>
      </c>
      <c r="R9" s="10"/>
      <c r="X9" s="16" t="str">
        <f t="shared" si="3"/>
        <v>c:\seb\Dropbox\anecup\2017-07-19_oberkollbach\2017-07-26\qr\oberkollbach_2017_qr_681.png</v>
      </c>
    </row>
    <row r="10" spans="1:24" x14ac:dyDescent="0.2">
      <c r="A10" s="10">
        <v>87</v>
      </c>
      <c r="B10" s="10" t="s">
        <v>765</v>
      </c>
      <c r="C10" s="10">
        <v>23</v>
      </c>
      <c r="D10" s="10" t="s">
        <v>769</v>
      </c>
      <c r="E10" s="5">
        <v>9</v>
      </c>
      <c r="F10" s="6">
        <v>682</v>
      </c>
      <c r="G10" s="7" t="s">
        <v>553</v>
      </c>
      <c r="H10" s="7" t="s">
        <v>552</v>
      </c>
      <c r="I10" s="7" t="s">
        <v>72</v>
      </c>
      <c r="J10" s="5">
        <v>2011</v>
      </c>
      <c r="K10" s="5">
        <f t="shared" si="0"/>
        <v>6</v>
      </c>
      <c r="L10" s="7" t="s">
        <v>52</v>
      </c>
      <c r="M10" s="5">
        <v>9</v>
      </c>
      <c r="N10" s="8">
        <v>1.7592592592592592E-3</v>
      </c>
      <c r="O10" s="9" t="str">
        <f t="shared" si="1"/>
        <v>min</v>
      </c>
      <c r="P10" s="10" t="s">
        <v>776</v>
      </c>
      <c r="Q10" s="28" t="str">
        <f t="shared" si="2"/>
        <v>http://alb-nagold-enz-cup.de/oberkollbach/2017/?livrath</v>
      </c>
      <c r="R10" s="10"/>
      <c r="X10" s="16" t="str">
        <f t="shared" si="3"/>
        <v>c:\seb\Dropbox\anecup\2017-07-19_oberkollbach\2017-07-26\qr\oberkollbach_2017_qr_682.png</v>
      </c>
    </row>
    <row r="11" spans="1:24" x14ac:dyDescent="0.2">
      <c r="A11" s="10">
        <v>88</v>
      </c>
      <c r="B11" s="10" t="s">
        <v>765</v>
      </c>
      <c r="C11" s="10">
        <v>24</v>
      </c>
      <c r="D11" s="10" t="s">
        <v>769</v>
      </c>
      <c r="E11" s="5">
        <v>10</v>
      </c>
      <c r="F11" s="6">
        <v>641</v>
      </c>
      <c r="G11" s="7" t="s">
        <v>644</v>
      </c>
      <c r="H11" s="7" t="s">
        <v>643</v>
      </c>
      <c r="I11" s="7" t="s">
        <v>126</v>
      </c>
      <c r="J11" s="5">
        <v>2011</v>
      </c>
      <c r="K11" s="5">
        <f t="shared" si="0"/>
        <v>6</v>
      </c>
      <c r="L11" s="7" t="s">
        <v>52</v>
      </c>
      <c r="M11" s="5">
        <v>10</v>
      </c>
      <c r="N11" s="8">
        <v>1.7708333333333332E-3</v>
      </c>
      <c r="O11" s="9" t="str">
        <f t="shared" si="1"/>
        <v>min</v>
      </c>
      <c r="P11" s="10" t="s">
        <v>776</v>
      </c>
      <c r="Q11" s="28" t="str">
        <f t="shared" si="2"/>
        <v>http://alb-nagold-enz-cup.de/oberkollbach/2017/?almaschulligen</v>
      </c>
      <c r="R11" s="10"/>
      <c r="X11" s="16" t="str">
        <f t="shared" si="3"/>
        <v>c:\seb\Dropbox\anecup\2017-07-19_oberkollbach\2017-07-26\qr\oberkollbach_2017_qr_641.png</v>
      </c>
    </row>
    <row r="12" spans="1:24" x14ac:dyDescent="0.2">
      <c r="A12" s="10">
        <v>89</v>
      </c>
      <c r="B12" s="10" t="s">
        <v>765</v>
      </c>
      <c r="C12" s="10">
        <v>25</v>
      </c>
      <c r="D12" s="10" t="s">
        <v>769</v>
      </c>
      <c r="E12" s="5">
        <v>11</v>
      </c>
      <c r="F12" s="6">
        <v>648</v>
      </c>
      <c r="G12" s="7" t="s">
        <v>151</v>
      </c>
      <c r="H12" s="7" t="s">
        <v>271</v>
      </c>
      <c r="I12" s="7" t="s">
        <v>72</v>
      </c>
      <c r="J12" s="5">
        <v>2010</v>
      </c>
      <c r="K12" s="5">
        <f t="shared" si="0"/>
        <v>7</v>
      </c>
      <c r="L12" s="7" t="s">
        <v>52</v>
      </c>
      <c r="M12" s="5">
        <v>11</v>
      </c>
      <c r="N12" s="8">
        <v>1.7824074074074072E-3</v>
      </c>
      <c r="O12" s="9" t="str">
        <f t="shared" si="1"/>
        <v>min</v>
      </c>
      <c r="P12" s="10" t="s">
        <v>776</v>
      </c>
      <c r="Q12" s="28" t="str">
        <f t="shared" si="2"/>
        <v>http://alb-nagold-enz-cup.de/oberkollbach/2017/?janaeberhard</v>
      </c>
      <c r="R12" s="10"/>
      <c r="X12" s="16" t="str">
        <f t="shared" si="3"/>
        <v>c:\seb\Dropbox\anecup\2017-07-19_oberkollbach\2017-07-26\qr\oberkollbach_2017_qr_648.png</v>
      </c>
    </row>
    <row r="13" spans="1:24" x14ac:dyDescent="0.2">
      <c r="A13" s="10">
        <v>90</v>
      </c>
      <c r="B13" s="10" t="s">
        <v>765</v>
      </c>
      <c r="C13" s="10">
        <v>26</v>
      </c>
      <c r="D13" s="10" t="s">
        <v>769</v>
      </c>
      <c r="E13" s="5">
        <v>12</v>
      </c>
      <c r="F13" s="6">
        <v>679</v>
      </c>
      <c r="G13" s="7" t="s">
        <v>635</v>
      </c>
      <c r="H13" s="7" t="s">
        <v>634</v>
      </c>
      <c r="I13" s="7" t="s">
        <v>126</v>
      </c>
      <c r="J13" s="5">
        <v>2012</v>
      </c>
      <c r="K13" s="5">
        <f t="shared" si="0"/>
        <v>5</v>
      </c>
      <c r="L13" s="7" t="s">
        <v>52</v>
      </c>
      <c r="M13" s="5">
        <v>12</v>
      </c>
      <c r="N13" s="8">
        <v>1.7824074074074072E-3</v>
      </c>
      <c r="O13" s="9" t="str">
        <f t="shared" si="1"/>
        <v>min</v>
      </c>
      <c r="P13" s="10" t="s">
        <v>776</v>
      </c>
      <c r="Q13" s="28" t="str">
        <f t="shared" si="2"/>
        <v>http://alb-nagold-enz-cup.de/oberkollbach/2017/?annischnepf</v>
      </c>
      <c r="R13" s="10"/>
      <c r="X13" s="16" t="str">
        <f t="shared" si="3"/>
        <v>c:\seb\Dropbox\anecup\2017-07-19_oberkollbach\2017-07-26\qr\oberkollbach_2017_qr_679.png</v>
      </c>
    </row>
    <row r="14" spans="1:24" x14ac:dyDescent="0.2">
      <c r="A14" s="10">
        <v>91</v>
      </c>
      <c r="B14" s="10" t="s">
        <v>765</v>
      </c>
      <c r="C14" s="10">
        <v>28</v>
      </c>
      <c r="D14" s="10" t="s">
        <v>769</v>
      </c>
      <c r="E14" s="5">
        <v>13</v>
      </c>
      <c r="F14" s="6">
        <v>651</v>
      </c>
      <c r="G14" s="7" t="s">
        <v>422</v>
      </c>
      <c r="H14" s="7" t="s">
        <v>420</v>
      </c>
      <c r="I14" s="7" t="s">
        <v>44</v>
      </c>
      <c r="J14" s="5">
        <v>2011</v>
      </c>
      <c r="K14" s="5">
        <f t="shared" si="0"/>
        <v>6</v>
      </c>
      <c r="L14" s="7" t="s">
        <v>52</v>
      </c>
      <c r="M14" s="5">
        <v>13</v>
      </c>
      <c r="N14" s="8">
        <v>1.7939814814814815E-3</v>
      </c>
      <c r="O14" s="9" t="str">
        <f t="shared" si="1"/>
        <v>min</v>
      </c>
      <c r="P14" s="10" t="s">
        <v>776</v>
      </c>
      <c r="Q14" s="28" t="str">
        <f t="shared" si="2"/>
        <v>http://alb-nagold-enz-cup.de/oberkollbach/2017/?mileykost</v>
      </c>
      <c r="R14" s="10"/>
      <c r="X14" s="16" t="str">
        <f t="shared" si="3"/>
        <v>c:\seb\Dropbox\anecup\2017-07-19_oberkollbach\2017-07-26\qr\oberkollbach_2017_qr_651.png</v>
      </c>
    </row>
    <row r="15" spans="1:24" x14ac:dyDescent="0.2">
      <c r="A15" s="10">
        <v>92</v>
      </c>
      <c r="B15" s="10" t="s">
        <v>765</v>
      </c>
      <c r="C15" s="10">
        <v>30</v>
      </c>
      <c r="D15" s="10" t="s">
        <v>769</v>
      </c>
      <c r="E15" s="5">
        <v>14</v>
      </c>
      <c r="F15" s="6">
        <v>614</v>
      </c>
      <c r="G15" s="7" t="s">
        <v>213</v>
      </c>
      <c r="H15" s="7" t="s">
        <v>689</v>
      </c>
      <c r="I15" s="7" t="s">
        <v>73</v>
      </c>
      <c r="J15" s="5">
        <v>2012</v>
      </c>
      <c r="K15" s="5">
        <f t="shared" si="0"/>
        <v>5</v>
      </c>
      <c r="L15" s="7" t="s">
        <v>52</v>
      </c>
      <c r="M15" s="5">
        <v>14</v>
      </c>
      <c r="N15" s="8">
        <v>1.8055555555555557E-3</v>
      </c>
      <c r="O15" s="9" t="str">
        <f t="shared" si="1"/>
        <v>min</v>
      </c>
      <c r="P15" s="10" t="s">
        <v>776</v>
      </c>
      <c r="Q15" s="28" t="str">
        <f t="shared" si="2"/>
        <v>http://alb-nagold-enz-cup.de/oberkollbach/2017/?lilliumbeer</v>
      </c>
      <c r="R15" s="10"/>
      <c r="X15" s="16" t="str">
        <f t="shared" si="3"/>
        <v>c:\seb\Dropbox\anecup\2017-07-19_oberkollbach\2017-07-26\qr\oberkollbach_2017_qr_614.png</v>
      </c>
    </row>
    <row r="16" spans="1:24" x14ac:dyDescent="0.2">
      <c r="A16" s="10">
        <v>93</v>
      </c>
      <c r="B16" s="10" t="s">
        <v>765</v>
      </c>
      <c r="C16" s="10">
        <v>32</v>
      </c>
      <c r="D16" s="10" t="s">
        <v>769</v>
      </c>
      <c r="E16" s="5">
        <v>15</v>
      </c>
      <c r="F16" s="6">
        <v>685</v>
      </c>
      <c r="G16" s="7" t="s">
        <v>658</v>
      </c>
      <c r="H16" s="7" t="s">
        <v>656</v>
      </c>
      <c r="I16" s="7" t="s">
        <v>44</v>
      </c>
      <c r="J16" s="5">
        <v>2011</v>
      </c>
      <c r="K16" s="5">
        <f t="shared" si="0"/>
        <v>6</v>
      </c>
      <c r="L16" s="7" t="s">
        <v>52</v>
      </c>
      <c r="M16" s="5">
        <v>15</v>
      </c>
      <c r="N16" s="8">
        <v>1.8750000000000001E-3</v>
      </c>
      <c r="O16" s="9" t="str">
        <f t="shared" si="1"/>
        <v>min</v>
      </c>
      <c r="P16" s="10" t="s">
        <v>776</v>
      </c>
      <c r="Q16" s="28" t="str">
        <f t="shared" si="2"/>
        <v>http://alb-nagold-enz-cup.de/oberkollbach/2017/?rabshelslibi</v>
      </c>
      <c r="R16" s="10"/>
      <c r="X16" s="16" t="str">
        <f t="shared" si="3"/>
        <v>c:\seb\Dropbox\anecup\2017-07-19_oberkollbach\2017-07-26\qr\oberkollbach_2017_qr_685.png</v>
      </c>
    </row>
    <row r="17" spans="1:24" x14ac:dyDescent="0.2">
      <c r="A17" s="10">
        <v>94</v>
      </c>
      <c r="B17" s="10" t="s">
        <v>765</v>
      </c>
      <c r="C17" s="10">
        <v>34</v>
      </c>
      <c r="D17" s="10" t="s">
        <v>769</v>
      </c>
      <c r="E17" s="5">
        <v>16</v>
      </c>
      <c r="F17" s="6">
        <v>610</v>
      </c>
      <c r="G17" s="7" t="s">
        <v>419</v>
      </c>
      <c r="H17" s="7" t="s">
        <v>706</v>
      </c>
      <c r="I17" s="7" t="s">
        <v>73</v>
      </c>
      <c r="J17" s="5">
        <v>2010</v>
      </c>
      <c r="K17" s="5">
        <f t="shared" si="0"/>
        <v>7</v>
      </c>
      <c r="L17" s="7" t="s">
        <v>52</v>
      </c>
      <c r="M17" s="5">
        <v>16</v>
      </c>
      <c r="N17" s="8">
        <v>1.8981481481481482E-3</v>
      </c>
      <c r="O17" s="9" t="str">
        <f t="shared" si="1"/>
        <v>min</v>
      </c>
      <c r="P17" s="10" t="s">
        <v>776</v>
      </c>
      <c r="Q17" s="28" t="str">
        <f t="shared" si="2"/>
        <v>http://alb-nagold-enz-cup.de/oberkollbach/2017/?ameliewehr</v>
      </c>
      <c r="R17" s="10"/>
      <c r="X17" s="16" t="str">
        <f t="shared" si="3"/>
        <v>c:\seb\Dropbox\anecup\2017-07-19_oberkollbach\2017-07-26\qr\oberkollbach_2017_qr_610.png</v>
      </c>
    </row>
    <row r="18" spans="1:24" x14ac:dyDescent="0.2">
      <c r="A18" s="10">
        <v>95</v>
      </c>
      <c r="B18" s="10" t="s">
        <v>765</v>
      </c>
      <c r="C18" s="10">
        <v>35</v>
      </c>
      <c r="D18" s="10" t="s">
        <v>769</v>
      </c>
      <c r="E18" s="5">
        <v>17</v>
      </c>
      <c r="F18" s="6">
        <v>647</v>
      </c>
      <c r="G18" s="7" t="s">
        <v>547</v>
      </c>
      <c r="H18" s="7" t="s">
        <v>546</v>
      </c>
      <c r="I18" s="7" t="s">
        <v>126</v>
      </c>
      <c r="J18" s="5">
        <v>2012</v>
      </c>
      <c r="K18" s="5">
        <f t="shared" si="0"/>
        <v>5</v>
      </c>
      <c r="L18" s="7" t="s">
        <v>52</v>
      </c>
      <c r="M18" s="5">
        <v>17</v>
      </c>
      <c r="N18" s="8">
        <v>1.9328703703703704E-3</v>
      </c>
      <c r="O18" s="9" t="str">
        <f t="shared" si="1"/>
        <v>min</v>
      </c>
      <c r="P18" s="10" t="s">
        <v>776</v>
      </c>
      <c r="Q18" s="28" t="str">
        <f t="shared" si="2"/>
        <v>http://alb-nagold-enz-cup.de/oberkollbach/2017/?romypoetsch</v>
      </c>
      <c r="R18" s="10"/>
      <c r="X18" s="16" t="str">
        <f t="shared" si="3"/>
        <v>c:\seb\Dropbox\anecup\2017-07-19_oberkollbach\2017-07-26\qr\oberkollbach_2017_qr_647.png</v>
      </c>
    </row>
    <row r="19" spans="1:24" x14ac:dyDescent="0.2">
      <c r="A19" s="10">
        <v>96</v>
      </c>
      <c r="B19" s="10" t="s">
        <v>765</v>
      </c>
      <c r="C19" s="10">
        <v>36</v>
      </c>
      <c r="D19" s="10" t="s">
        <v>769</v>
      </c>
      <c r="E19" s="5">
        <v>18</v>
      </c>
      <c r="F19" s="6">
        <v>612</v>
      </c>
      <c r="G19" s="7" t="s">
        <v>245</v>
      </c>
      <c r="H19" s="7" t="s">
        <v>244</v>
      </c>
      <c r="I19" s="7" t="s">
        <v>73</v>
      </c>
      <c r="J19" s="5">
        <v>2012</v>
      </c>
      <c r="K19" s="5">
        <f t="shared" si="0"/>
        <v>5</v>
      </c>
      <c r="L19" s="7" t="s">
        <v>52</v>
      </c>
      <c r="M19" s="5">
        <v>18</v>
      </c>
      <c r="N19" s="8">
        <v>1.9444444444444442E-3</v>
      </c>
      <c r="O19" s="9" t="str">
        <f t="shared" si="1"/>
        <v>min</v>
      </c>
      <c r="P19" s="10" t="s">
        <v>776</v>
      </c>
      <c r="Q19" s="28" t="str">
        <f t="shared" si="2"/>
        <v>http://alb-nagold-enz-cup.de/oberkollbach/2017/?jolinedeoliveiraschraft</v>
      </c>
      <c r="R19" s="10"/>
      <c r="X19" s="16" t="str">
        <f t="shared" si="3"/>
        <v>c:\seb\Dropbox\anecup\2017-07-19_oberkollbach\2017-07-26\qr\oberkollbach_2017_qr_612.png</v>
      </c>
    </row>
    <row r="20" spans="1:24" x14ac:dyDescent="0.2">
      <c r="A20" s="10">
        <v>97</v>
      </c>
      <c r="B20" s="10" t="s">
        <v>765</v>
      </c>
      <c r="C20" s="10">
        <v>38</v>
      </c>
      <c r="D20" s="10" t="s">
        <v>769</v>
      </c>
      <c r="E20" s="5">
        <v>19</v>
      </c>
      <c r="F20" s="6">
        <v>621</v>
      </c>
      <c r="G20" s="7" t="s">
        <v>544</v>
      </c>
      <c r="H20" s="7" t="s">
        <v>543</v>
      </c>
      <c r="I20" s="7" t="s">
        <v>55</v>
      </c>
      <c r="J20" s="5">
        <v>2012</v>
      </c>
      <c r="K20" s="5">
        <f t="shared" si="0"/>
        <v>5</v>
      </c>
      <c r="L20" s="7" t="s">
        <v>52</v>
      </c>
      <c r="M20" s="5">
        <v>19</v>
      </c>
      <c r="N20" s="8">
        <v>1.9560185185185184E-3</v>
      </c>
      <c r="O20" s="9" t="str">
        <f t="shared" si="1"/>
        <v>min</v>
      </c>
      <c r="P20" s="10" t="s">
        <v>776</v>
      </c>
      <c r="Q20" s="28" t="str">
        <f t="shared" si="2"/>
        <v>http://alb-nagold-enz-cup.de/oberkollbach/2017/?lielleplatt</v>
      </c>
      <c r="R20" s="10"/>
      <c r="X20" s="16" t="str">
        <f t="shared" si="3"/>
        <v>c:\seb\Dropbox\anecup\2017-07-19_oberkollbach\2017-07-26\qr\oberkollbach_2017_qr_621.png</v>
      </c>
    </row>
    <row r="21" spans="1:24" x14ac:dyDescent="0.2">
      <c r="A21" s="10">
        <v>98</v>
      </c>
      <c r="B21" s="10" t="s">
        <v>765</v>
      </c>
      <c r="C21" s="10">
        <v>39</v>
      </c>
      <c r="D21" s="10" t="s">
        <v>769</v>
      </c>
      <c r="E21" s="5">
        <v>20</v>
      </c>
      <c r="F21" s="6">
        <v>613</v>
      </c>
      <c r="G21" s="7" t="s">
        <v>202</v>
      </c>
      <c r="H21" s="7" t="s">
        <v>307</v>
      </c>
      <c r="I21" s="7" t="s">
        <v>127</v>
      </c>
      <c r="J21" s="5">
        <v>2011</v>
      </c>
      <c r="K21" s="5">
        <f t="shared" si="0"/>
        <v>6</v>
      </c>
      <c r="L21" s="7" t="s">
        <v>52</v>
      </c>
      <c r="M21" s="5">
        <v>20</v>
      </c>
      <c r="N21" s="8">
        <v>1.9675925925925928E-3</v>
      </c>
      <c r="O21" s="9" t="str">
        <f t="shared" si="1"/>
        <v>min</v>
      </c>
      <c r="P21" s="10" t="s">
        <v>776</v>
      </c>
      <c r="Q21" s="28" t="str">
        <f t="shared" si="2"/>
        <v>http://alb-nagold-enz-cup.de/oberkollbach/2017/?miagollnow</v>
      </c>
      <c r="R21" s="10"/>
      <c r="X21" s="16" t="str">
        <f t="shared" si="3"/>
        <v>c:\seb\Dropbox\anecup\2017-07-19_oberkollbach\2017-07-26\qr\oberkollbach_2017_qr_613.png</v>
      </c>
    </row>
    <row r="22" spans="1:24" x14ac:dyDescent="0.2">
      <c r="A22" s="10">
        <v>99</v>
      </c>
      <c r="B22" s="10" t="s">
        <v>765</v>
      </c>
      <c r="C22" s="10">
        <v>40</v>
      </c>
      <c r="D22" s="10" t="s">
        <v>769</v>
      </c>
      <c r="E22" s="5">
        <v>21</v>
      </c>
      <c r="F22" s="6">
        <v>649</v>
      </c>
      <c r="G22" s="7" t="s">
        <v>197</v>
      </c>
      <c r="H22" s="7" t="s">
        <v>195</v>
      </c>
      <c r="I22" s="7" t="s">
        <v>126</v>
      </c>
      <c r="J22" s="5">
        <v>2011</v>
      </c>
      <c r="K22" s="5">
        <f t="shared" si="0"/>
        <v>6</v>
      </c>
      <c r="L22" s="7" t="s">
        <v>52</v>
      </c>
      <c r="M22" s="5">
        <v>21</v>
      </c>
      <c r="N22" s="8">
        <v>1.9791666666666668E-3</v>
      </c>
      <c r="O22" s="9" t="str">
        <f t="shared" si="1"/>
        <v>min</v>
      </c>
      <c r="P22" s="10" t="s">
        <v>776</v>
      </c>
      <c r="Q22" s="28" t="str">
        <f t="shared" si="2"/>
        <v>http://alb-nagold-enz-cup.de/oberkollbach/2017/?leabismarck</v>
      </c>
      <c r="R22" s="10"/>
      <c r="X22" s="16" t="str">
        <f t="shared" si="3"/>
        <v>c:\seb\Dropbox\anecup\2017-07-19_oberkollbach\2017-07-26\qr\oberkollbach_2017_qr_649.png</v>
      </c>
    </row>
    <row r="23" spans="1:24" x14ac:dyDescent="0.2">
      <c r="A23" s="10">
        <v>100</v>
      </c>
      <c r="B23" s="10" t="s">
        <v>765</v>
      </c>
      <c r="C23" s="10">
        <v>42</v>
      </c>
      <c r="D23" s="10" t="s">
        <v>769</v>
      </c>
      <c r="E23" s="5">
        <v>22</v>
      </c>
      <c r="F23" s="6">
        <v>655</v>
      </c>
      <c r="G23" s="7" t="s">
        <v>719</v>
      </c>
      <c r="H23" s="7" t="s">
        <v>718</v>
      </c>
      <c r="I23" s="7"/>
      <c r="J23" s="5">
        <v>2012</v>
      </c>
      <c r="K23" s="5">
        <f t="shared" si="0"/>
        <v>5</v>
      </c>
      <c r="L23" s="7" t="s">
        <v>52</v>
      </c>
      <c r="M23" s="5">
        <v>22</v>
      </c>
      <c r="N23" s="8">
        <v>1.9907407407407408E-3</v>
      </c>
      <c r="O23" s="9" t="str">
        <f t="shared" si="1"/>
        <v>min</v>
      </c>
      <c r="P23" s="10" t="s">
        <v>776</v>
      </c>
      <c r="Q23" s="28" t="str">
        <f t="shared" si="2"/>
        <v>http://alb-nagold-enz-cup.de/oberkollbach/2017/?sophiawiedmann</v>
      </c>
      <c r="R23" s="10"/>
      <c r="X23" s="16" t="str">
        <f t="shared" si="3"/>
        <v>c:\seb\Dropbox\anecup\2017-07-19_oberkollbach\2017-07-26\qr\oberkollbach_2017_qr_655.png</v>
      </c>
    </row>
    <row r="24" spans="1:24" x14ac:dyDescent="0.2">
      <c r="A24" s="10">
        <v>101</v>
      </c>
      <c r="B24" s="10" t="s">
        <v>765</v>
      </c>
      <c r="C24" s="10">
        <v>43</v>
      </c>
      <c r="D24" s="10" t="s">
        <v>769</v>
      </c>
      <c r="E24" s="5">
        <v>23</v>
      </c>
      <c r="F24" s="6">
        <v>654</v>
      </c>
      <c r="G24" s="7" t="s">
        <v>393</v>
      </c>
      <c r="H24" s="7" t="s">
        <v>392</v>
      </c>
      <c r="I24" s="7" t="s">
        <v>126</v>
      </c>
      <c r="J24" s="5">
        <v>2013</v>
      </c>
      <c r="K24" s="5">
        <f t="shared" si="0"/>
        <v>4</v>
      </c>
      <c r="L24" s="7" t="s">
        <v>52</v>
      </c>
      <c r="M24" s="5">
        <v>23</v>
      </c>
      <c r="N24" s="8">
        <v>2.0023148148148148E-3</v>
      </c>
      <c r="O24" s="9" t="str">
        <f t="shared" si="1"/>
        <v>min</v>
      </c>
      <c r="P24" s="10" t="s">
        <v>776</v>
      </c>
      <c r="Q24" s="28" t="str">
        <f t="shared" si="2"/>
        <v>http://alb-nagold-enz-cup.de/oberkollbach/2017/?jessicakania</v>
      </c>
      <c r="R24" s="10"/>
      <c r="X24" s="16" t="str">
        <f t="shared" si="3"/>
        <v>c:\seb\Dropbox\anecup\2017-07-19_oberkollbach\2017-07-26\qr\oberkollbach_2017_qr_654.png</v>
      </c>
    </row>
    <row r="25" spans="1:24" x14ac:dyDescent="0.2">
      <c r="A25" s="10">
        <v>102</v>
      </c>
      <c r="B25" s="10" t="s">
        <v>765</v>
      </c>
      <c r="C25" s="10">
        <v>46</v>
      </c>
      <c r="D25" s="10" t="s">
        <v>769</v>
      </c>
      <c r="E25" s="5">
        <v>24</v>
      </c>
      <c r="F25" s="6">
        <v>653</v>
      </c>
      <c r="G25" s="7" t="s">
        <v>566</v>
      </c>
      <c r="H25" s="7" t="s">
        <v>565</v>
      </c>
      <c r="I25" s="7" t="s">
        <v>126</v>
      </c>
      <c r="J25" s="5">
        <v>2013</v>
      </c>
      <c r="K25" s="5">
        <f t="shared" si="0"/>
        <v>4</v>
      </c>
      <c r="L25" s="7" t="s">
        <v>52</v>
      </c>
      <c r="M25" s="5">
        <v>24</v>
      </c>
      <c r="N25" s="8">
        <v>2.0949074074074073E-3</v>
      </c>
      <c r="O25" s="9" t="str">
        <f t="shared" si="1"/>
        <v>min</v>
      </c>
      <c r="P25" s="10" t="s">
        <v>776</v>
      </c>
      <c r="Q25" s="28" t="str">
        <f t="shared" si="2"/>
        <v>http://alb-nagold-enz-cup.de/oberkollbach/2017/?emmareuther</v>
      </c>
      <c r="R25" s="10"/>
      <c r="X25" s="16" t="str">
        <f t="shared" si="3"/>
        <v>c:\seb\Dropbox\anecup\2017-07-19_oberkollbach\2017-07-26\qr\oberkollbach_2017_qr_653.png</v>
      </c>
    </row>
    <row r="26" spans="1:24" x14ac:dyDescent="0.2">
      <c r="A26" s="10">
        <v>103</v>
      </c>
      <c r="B26" s="10" t="s">
        <v>765</v>
      </c>
      <c r="C26" s="10">
        <v>47</v>
      </c>
      <c r="D26" s="10" t="s">
        <v>769</v>
      </c>
      <c r="E26" s="5">
        <v>25</v>
      </c>
      <c r="F26" s="6">
        <v>611</v>
      </c>
      <c r="G26" s="7" t="s">
        <v>642</v>
      </c>
      <c r="H26" s="7" t="s">
        <v>641</v>
      </c>
      <c r="I26" s="7" t="s">
        <v>73</v>
      </c>
      <c r="J26" s="5">
        <v>2013</v>
      </c>
      <c r="K26" s="5">
        <f t="shared" si="0"/>
        <v>4</v>
      </c>
      <c r="L26" s="7" t="s">
        <v>52</v>
      </c>
      <c r="M26" s="5">
        <v>25</v>
      </c>
      <c r="N26" s="8">
        <v>2.1064814814814813E-3</v>
      </c>
      <c r="O26" s="9" t="str">
        <f t="shared" si="1"/>
        <v>min</v>
      </c>
      <c r="P26" s="10" t="s">
        <v>776</v>
      </c>
      <c r="Q26" s="28" t="str">
        <f t="shared" si="2"/>
        <v>http://alb-nagold-enz-cup.de/oberkollbach/2017/?zoeschraft</v>
      </c>
      <c r="R26" s="10"/>
      <c r="X26" s="16" t="str">
        <f t="shared" si="3"/>
        <v>c:\seb\Dropbox\anecup\2017-07-19_oberkollbach\2017-07-26\qr\oberkollbach_2017_qr_611.png</v>
      </c>
    </row>
    <row r="27" spans="1:24" x14ac:dyDescent="0.2">
      <c r="A27" s="10">
        <v>104</v>
      </c>
      <c r="B27" s="10" t="s">
        <v>765</v>
      </c>
      <c r="C27" s="10">
        <v>48</v>
      </c>
      <c r="D27" s="10" t="s">
        <v>769</v>
      </c>
      <c r="E27" s="5">
        <v>26</v>
      </c>
      <c r="F27" s="6">
        <v>620</v>
      </c>
      <c r="G27" s="7" t="s">
        <v>377</v>
      </c>
      <c r="H27" s="7" t="s">
        <v>376</v>
      </c>
      <c r="I27" s="7" t="s">
        <v>55</v>
      </c>
      <c r="J27" s="5">
        <v>2013</v>
      </c>
      <c r="K27" s="5">
        <f t="shared" si="0"/>
        <v>4</v>
      </c>
      <c r="L27" s="7" t="s">
        <v>52</v>
      </c>
      <c r="M27" s="5">
        <v>26</v>
      </c>
      <c r="N27" s="8">
        <v>2.1180555555555553E-3</v>
      </c>
      <c r="O27" s="9" t="str">
        <f t="shared" si="1"/>
        <v>min</v>
      </c>
      <c r="P27" s="10" t="s">
        <v>776</v>
      </c>
      <c r="Q27" s="28" t="str">
        <f t="shared" si="2"/>
        <v>http://alb-nagold-enz-cup.de/oberkollbach/2017/?majahuelzenbecher</v>
      </c>
      <c r="R27" s="10"/>
      <c r="X27" s="16" t="str">
        <f t="shared" si="3"/>
        <v>c:\seb\Dropbox\anecup\2017-07-19_oberkollbach\2017-07-26\qr\oberkollbach_2017_qr_620.png</v>
      </c>
    </row>
    <row r="28" spans="1:24" x14ac:dyDescent="0.2">
      <c r="A28" s="10">
        <v>105</v>
      </c>
      <c r="B28" s="10" t="s">
        <v>765</v>
      </c>
      <c r="C28" s="10">
        <v>49</v>
      </c>
      <c r="D28" s="10" t="s">
        <v>769</v>
      </c>
      <c r="E28" s="5">
        <v>27</v>
      </c>
      <c r="F28" s="6">
        <v>652</v>
      </c>
      <c r="G28" s="7" t="s">
        <v>196</v>
      </c>
      <c r="H28" s="7" t="s">
        <v>195</v>
      </c>
      <c r="I28" s="7" t="s">
        <v>126</v>
      </c>
      <c r="J28" s="5">
        <v>2013</v>
      </c>
      <c r="K28" s="5">
        <f t="shared" si="0"/>
        <v>4</v>
      </c>
      <c r="L28" s="7" t="s">
        <v>52</v>
      </c>
      <c r="M28" s="5">
        <v>27</v>
      </c>
      <c r="N28" s="8">
        <v>2.1296296296296298E-3</v>
      </c>
      <c r="O28" s="9" t="str">
        <f t="shared" si="1"/>
        <v>min</v>
      </c>
      <c r="P28" s="10" t="s">
        <v>776</v>
      </c>
      <c r="Q28" s="28" t="str">
        <f t="shared" si="2"/>
        <v>http://alb-nagold-enz-cup.de/oberkollbach/2017/?hannabismarck</v>
      </c>
      <c r="R28" s="10"/>
      <c r="X28" s="16" t="str">
        <f t="shared" si="3"/>
        <v>c:\seb\Dropbox\anecup\2017-07-19_oberkollbach\2017-07-26\qr\oberkollbach_2017_qr_652.png</v>
      </c>
    </row>
    <row r="29" spans="1:24" x14ac:dyDescent="0.2">
      <c r="A29" s="10">
        <v>106</v>
      </c>
      <c r="B29" s="10" t="s">
        <v>765</v>
      </c>
      <c r="C29" s="10">
        <v>51</v>
      </c>
      <c r="D29" s="10" t="s">
        <v>769</v>
      </c>
      <c r="E29" s="5">
        <v>28</v>
      </c>
      <c r="F29" s="6">
        <v>623</v>
      </c>
      <c r="G29" s="7" t="s">
        <v>363</v>
      </c>
      <c r="H29" s="7" t="s">
        <v>362</v>
      </c>
      <c r="I29" s="7" t="s">
        <v>55</v>
      </c>
      <c r="J29" s="5">
        <v>2014</v>
      </c>
      <c r="K29" s="5">
        <f t="shared" si="0"/>
        <v>3</v>
      </c>
      <c r="L29" s="7" t="s">
        <v>52</v>
      </c>
      <c r="M29" s="5">
        <v>28</v>
      </c>
      <c r="N29" s="8">
        <v>2.1874999999999998E-3</v>
      </c>
      <c r="O29" s="9" t="str">
        <f t="shared" si="1"/>
        <v>min</v>
      </c>
      <c r="P29" s="10" t="s">
        <v>776</v>
      </c>
      <c r="Q29" s="28" t="str">
        <f t="shared" si="2"/>
        <v>http://alb-nagold-enz-cup.de/oberkollbach/2017/?auroraheld</v>
      </c>
      <c r="R29" s="10"/>
      <c r="X29" s="16" t="str">
        <f t="shared" si="3"/>
        <v>c:\seb\Dropbox\anecup\2017-07-19_oberkollbach\2017-07-26\qr\oberkollbach_2017_qr_623.png</v>
      </c>
    </row>
    <row r="30" spans="1:24" x14ac:dyDescent="0.2">
      <c r="A30" s="10">
        <v>107</v>
      </c>
      <c r="B30" s="10" t="s">
        <v>765</v>
      </c>
      <c r="C30" s="10">
        <v>58</v>
      </c>
      <c r="D30" s="10" t="s">
        <v>769</v>
      </c>
      <c r="E30" s="5">
        <v>29</v>
      </c>
      <c r="F30" s="6">
        <v>602</v>
      </c>
      <c r="G30" s="7" t="s">
        <v>180</v>
      </c>
      <c r="H30" s="7" t="s">
        <v>177</v>
      </c>
      <c r="I30" s="7" t="s">
        <v>9</v>
      </c>
      <c r="J30" s="5">
        <v>2015</v>
      </c>
      <c r="K30" s="5">
        <f t="shared" si="0"/>
        <v>2</v>
      </c>
      <c r="L30" s="7" t="s">
        <v>52</v>
      </c>
      <c r="M30" s="5">
        <v>29</v>
      </c>
      <c r="N30" s="8">
        <v>2.7893518518518519E-3</v>
      </c>
      <c r="O30" s="9" t="str">
        <f t="shared" si="1"/>
        <v>min</v>
      </c>
      <c r="P30" s="10" t="s">
        <v>776</v>
      </c>
      <c r="Q30" s="28" t="str">
        <f t="shared" si="2"/>
        <v>http://alb-nagold-enz-cup.de/oberkollbach/2017/?sarabehnke</v>
      </c>
      <c r="R30" s="10"/>
      <c r="X30" s="16" t="str">
        <f t="shared" si="3"/>
        <v>c:\seb\Dropbox\anecup\2017-07-19_oberkollbach\2017-07-26\qr\oberkollbach_2017_qr_602.png</v>
      </c>
    </row>
    <row r="31" spans="1:24" x14ac:dyDescent="0.2">
      <c r="A31" s="16">
        <v>111</v>
      </c>
      <c r="B31" s="16" t="s">
        <v>765</v>
      </c>
      <c r="C31" s="16">
        <v>1</v>
      </c>
      <c r="D31" s="16" t="s">
        <v>770</v>
      </c>
      <c r="E31" s="17">
        <v>1</v>
      </c>
      <c r="F31" s="18">
        <v>639</v>
      </c>
      <c r="G31" s="19" t="s">
        <v>533</v>
      </c>
      <c r="H31" s="19" t="s">
        <v>531</v>
      </c>
      <c r="I31" s="19" t="s">
        <v>12</v>
      </c>
      <c r="J31" s="17">
        <v>2010</v>
      </c>
      <c r="K31" s="17">
        <f t="shared" si="0"/>
        <v>7</v>
      </c>
      <c r="L31" s="19" t="s">
        <v>57</v>
      </c>
      <c r="M31" s="17">
        <v>1</v>
      </c>
      <c r="N31" s="20">
        <v>1.1574074074074073E-3</v>
      </c>
      <c r="O31" s="21" t="str">
        <f t="shared" si="1"/>
        <v>min</v>
      </c>
      <c r="P31" s="16" t="s">
        <v>777</v>
      </c>
      <c r="Q31" s="28" t="str">
        <f t="shared" si="2"/>
        <v>http://alb-nagold-enz-cup.de/oberkollbach/2017/?tompfingst</v>
      </c>
      <c r="X31" s="16" t="str">
        <f t="shared" si="3"/>
        <v>c:\seb\Dropbox\anecup\2017-07-19_oberkollbach\2017-07-26\qr\oberkollbach_2017_qr_639.png</v>
      </c>
    </row>
    <row r="32" spans="1:24" x14ac:dyDescent="0.2">
      <c r="A32" s="16">
        <v>112</v>
      </c>
      <c r="B32" s="16" t="s">
        <v>765</v>
      </c>
      <c r="C32" s="16">
        <v>2</v>
      </c>
      <c r="D32" s="16" t="s">
        <v>770</v>
      </c>
      <c r="E32" s="17">
        <v>2</v>
      </c>
      <c r="F32" s="18">
        <v>635</v>
      </c>
      <c r="G32" s="19" t="s">
        <v>257</v>
      </c>
      <c r="H32" s="19" t="s">
        <v>242</v>
      </c>
      <c r="I32" s="19" t="s">
        <v>55</v>
      </c>
      <c r="J32" s="17">
        <v>2010</v>
      </c>
      <c r="K32" s="17">
        <f t="shared" si="0"/>
        <v>7</v>
      </c>
      <c r="L32" s="19" t="s">
        <v>57</v>
      </c>
      <c r="M32" s="17">
        <v>2</v>
      </c>
      <c r="N32" s="20">
        <v>1.2384259259259258E-3</v>
      </c>
      <c r="O32" s="21" t="str">
        <f t="shared" si="1"/>
        <v>min</v>
      </c>
      <c r="P32" s="16" t="s">
        <v>777</v>
      </c>
      <c r="Q32" s="28" t="str">
        <f t="shared" si="2"/>
        <v>http://alb-nagold-enz-cup.de/oberkollbach/2017/?robindominik</v>
      </c>
      <c r="X32" s="16" t="str">
        <f t="shared" si="3"/>
        <v>c:\seb\Dropbox\anecup\2017-07-19_oberkollbach\2017-07-26\qr\oberkollbach_2017_qr_635.png</v>
      </c>
    </row>
    <row r="33" spans="1:24" x14ac:dyDescent="0.2">
      <c r="A33" s="16">
        <v>113</v>
      </c>
      <c r="B33" s="16" t="s">
        <v>765</v>
      </c>
      <c r="C33" s="16">
        <v>3</v>
      </c>
      <c r="D33" s="16" t="s">
        <v>770</v>
      </c>
      <c r="E33" s="17">
        <v>3</v>
      </c>
      <c r="F33" s="18">
        <v>676</v>
      </c>
      <c r="G33" s="19" t="s">
        <v>686</v>
      </c>
      <c r="H33" s="19" t="s">
        <v>685</v>
      </c>
      <c r="I33" s="19" t="s">
        <v>78</v>
      </c>
      <c r="J33" s="17">
        <v>2010</v>
      </c>
      <c r="K33" s="17">
        <f t="shared" si="0"/>
        <v>7</v>
      </c>
      <c r="L33" s="19" t="s">
        <v>57</v>
      </c>
      <c r="M33" s="17">
        <v>3</v>
      </c>
      <c r="N33" s="20">
        <v>1.25E-3</v>
      </c>
      <c r="O33" s="21" t="str">
        <f t="shared" si="1"/>
        <v>min</v>
      </c>
      <c r="P33" s="16" t="s">
        <v>777</v>
      </c>
      <c r="Q33" s="28" t="str">
        <f t="shared" si="2"/>
        <v>http://alb-nagold-enz-cup.de/oberkollbach/2017/?niklasuhlig</v>
      </c>
      <c r="X33" s="16" t="str">
        <f t="shared" si="3"/>
        <v>c:\seb\Dropbox\anecup\2017-07-19_oberkollbach\2017-07-26\qr\oberkollbach_2017_qr_676.png</v>
      </c>
    </row>
    <row r="34" spans="1:24" x14ac:dyDescent="0.2">
      <c r="A34" s="16">
        <v>114</v>
      </c>
      <c r="B34" s="16" t="s">
        <v>765</v>
      </c>
      <c r="C34" s="16">
        <v>4</v>
      </c>
      <c r="D34" s="16" t="s">
        <v>770</v>
      </c>
      <c r="E34" s="17">
        <v>4</v>
      </c>
      <c r="F34" s="18">
        <v>636</v>
      </c>
      <c r="G34" s="19" t="s">
        <v>715</v>
      </c>
      <c r="H34" s="19" t="s">
        <v>251</v>
      </c>
      <c r="I34" s="19" t="s">
        <v>55</v>
      </c>
      <c r="J34" s="17">
        <v>2010</v>
      </c>
      <c r="K34" s="17">
        <f t="shared" si="0"/>
        <v>7</v>
      </c>
      <c r="L34" s="19" t="s">
        <v>57</v>
      </c>
      <c r="M34" s="17">
        <v>4</v>
      </c>
      <c r="N34" s="20">
        <v>1.3425925925925925E-3</v>
      </c>
      <c r="O34" s="21" t="str">
        <f t="shared" si="1"/>
        <v>min</v>
      </c>
      <c r="P34" s="16" t="s">
        <v>777</v>
      </c>
      <c r="Q34" s="28" t="str">
        <f t="shared" si="2"/>
        <v>http://alb-nagold-enz-cup.de/oberkollbach/2017/?chriswerner</v>
      </c>
      <c r="X34" s="16" t="str">
        <f t="shared" si="3"/>
        <v>c:\seb\Dropbox\anecup\2017-07-19_oberkollbach\2017-07-26\qr\oberkollbach_2017_qr_636.png</v>
      </c>
    </row>
    <row r="35" spans="1:24" x14ac:dyDescent="0.2">
      <c r="A35" s="16">
        <v>115</v>
      </c>
      <c r="B35" s="16" t="s">
        <v>765</v>
      </c>
      <c r="C35" s="16">
        <v>5</v>
      </c>
      <c r="D35" s="16" t="s">
        <v>770</v>
      </c>
      <c r="E35" s="17">
        <v>5</v>
      </c>
      <c r="F35" s="18">
        <v>629</v>
      </c>
      <c r="G35" s="19" t="s">
        <v>215</v>
      </c>
      <c r="H35" s="19" t="s">
        <v>214</v>
      </c>
      <c r="I35" s="19" t="s">
        <v>72</v>
      </c>
      <c r="J35" s="17">
        <v>2010</v>
      </c>
      <c r="K35" s="17">
        <f t="shared" si="0"/>
        <v>7</v>
      </c>
      <c r="L35" s="19" t="s">
        <v>57</v>
      </c>
      <c r="M35" s="17">
        <v>5</v>
      </c>
      <c r="N35" s="20">
        <v>1.3541666666666667E-3</v>
      </c>
      <c r="O35" s="21" t="str">
        <f t="shared" si="1"/>
        <v>min</v>
      </c>
      <c r="P35" s="16" t="s">
        <v>777</v>
      </c>
      <c r="Q35" s="28" t="str">
        <f t="shared" si="2"/>
        <v>http://alb-nagold-enz-cup.de/oberkollbach/2017/?julianbreithaupt</v>
      </c>
      <c r="X35" s="16" t="str">
        <f t="shared" si="3"/>
        <v>c:\seb\Dropbox\anecup\2017-07-19_oberkollbach\2017-07-26\qr\oberkollbach_2017_qr_629.png</v>
      </c>
    </row>
    <row r="36" spans="1:24" x14ac:dyDescent="0.2">
      <c r="A36" s="16">
        <v>116</v>
      </c>
      <c r="B36" s="16" t="s">
        <v>765</v>
      </c>
      <c r="C36" s="16">
        <v>6</v>
      </c>
      <c r="D36" s="16" t="s">
        <v>770</v>
      </c>
      <c r="E36" s="17">
        <v>6</v>
      </c>
      <c r="F36" s="18">
        <v>638</v>
      </c>
      <c r="G36" s="19" t="s">
        <v>194</v>
      </c>
      <c r="H36" s="19" t="s">
        <v>192</v>
      </c>
      <c r="I36" s="19" t="s">
        <v>12</v>
      </c>
      <c r="J36" s="17">
        <v>2011</v>
      </c>
      <c r="K36" s="17">
        <f t="shared" si="0"/>
        <v>6</v>
      </c>
      <c r="L36" s="19" t="s">
        <v>57</v>
      </c>
      <c r="M36" s="17">
        <v>6</v>
      </c>
      <c r="N36" s="20">
        <v>1.3541666666666667E-3</v>
      </c>
      <c r="O36" s="21" t="str">
        <f t="shared" si="1"/>
        <v>min</v>
      </c>
      <c r="P36" s="16" t="s">
        <v>777</v>
      </c>
      <c r="Q36" s="28" t="str">
        <f t="shared" si="2"/>
        <v>http://alb-nagold-enz-cup.de/oberkollbach/2017/?luisbiskic</v>
      </c>
      <c r="X36" s="16" t="str">
        <f t="shared" si="3"/>
        <v>c:\seb\Dropbox\anecup\2017-07-19_oberkollbach\2017-07-26\qr\oberkollbach_2017_qr_638.png</v>
      </c>
    </row>
    <row r="37" spans="1:24" x14ac:dyDescent="0.2">
      <c r="A37" s="16">
        <v>117</v>
      </c>
      <c r="B37" s="16" t="s">
        <v>765</v>
      </c>
      <c r="C37" s="16">
        <v>9</v>
      </c>
      <c r="D37" s="16" t="s">
        <v>770</v>
      </c>
      <c r="E37" s="17">
        <v>7</v>
      </c>
      <c r="F37" s="18">
        <v>628</v>
      </c>
      <c r="G37" s="19" t="s">
        <v>341</v>
      </c>
      <c r="H37" s="19" t="s">
        <v>647</v>
      </c>
      <c r="I37" s="19" t="s">
        <v>4</v>
      </c>
      <c r="J37" s="17">
        <v>2011</v>
      </c>
      <c r="K37" s="17">
        <f t="shared" si="0"/>
        <v>6</v>
      </c>
      <c r="L37" s="19" t="s">
        <v>57</v>
      </c>
      <c r="M37" s="17">
        <v>7</v>
      </c>
      <c r="N37" s="20">
        <v>1.4583333333333334E-3</v>
      </c>
      <c r="O37" s="21" t="str">
        <f t="shared" si="1"/>
        <v>min</v>
      </c>
      <c r="P37" s="16" t="s">
        <v>777</v>
      </c>
      <c r="Q37" s="28" t="str">
        <f t="shared" si="2"/>
        <v>http://alb-nagold-enz-cup.de/oberkollbach/2017/?moritzschulze</v>
      </c>
      <c r="X37" s="16" t="str">
        <f t="shared" si="3"/>
        <v>c:\seb\Dropbox\anecup\2017-07-19_oberkollbach\2017-07-26\qr\oberkollbach_2017_qr_628.png</v>
      </c>
    </row>
    <row r="38" spans="1:24" x14ac:dyDescent="0.2">
      <c r="A38" s="16">
        <v>118</v>
      </c>
      <c r="B38" s="16" t="s">
        <v>765</v>
      </c>
      <c r="C38" s="16">
        <v>13</v>
      </c>
      <c r="D38" s="16" t="s">
        <v>770</v>
      </c>
      <c r="E38" s="17">
        <v>8</v>
      </c>
      <c r="F38" s="18">
        <v>608</v>
      </c>
      <c r="G38" s="19" t="s">
        <v>341</v>
      </c>
      <c r="H38" s="19" t="s">
        <v>559</v>
      </c>
      <c r="I38" s="19" t="s">
        <v>76</v>
      </c>
      <c r="J38" s="17">
        <v>2011</v>
      </c>
      <c r="K38" s="17">
        <f t="shared" si="0"/>
        <v>6</v>
      </c>
      <c r="L38" s="19" t="s">
        <v>57</v>
      </c>
      <c r="M38" s="17">
        <v>8</v>
      </c>
      <c r="N38" s="20">
        <v>1.5509259259259261E-3</v>
      </c>
      <c r="O38" s="21" t="str">
        <f t="shared" si="1"/>
        <v>min</v>
      </c>
      <c r="P38" s="16" t="s">
        <v>777</v>
      </c>
      <c r="Q38" s="28" t="str">
        <f t="shared" si="2"/>
        <v>http://alb-nagold-enz-cup.de/oberkollbach/2017/?moritzrenk</v>
      </c>
      <c r="X38" s="16" t="str">
        <f t="shared" si="3"/>
        <v>c:\seb\Dropbox\anecup\2017-07-19_oberkollbach\2017-07-26\qr\oberkollbach_2017_qr_608.png</v>
      </c>
    </row>
    <row r="39" spans="1:24" x14ac:dyDescent="0.2">
      <c r="A39" s="16">
        <v>119</v>
      </c>
      <c r="B39" s="16" t="s">
        <v>765</v>
      </c>
      <c r="C39" s="16">
        <v>14</v>
      </c>
      <c r="D39" s="16" t="s">
        <v>770</v>
      </c>
      <c r="E39" s="17">
        <v>9</v>
      </c>
      <c r="F39" s="18">
        <v>646</v>
      </c>
      <c r="G39" s="19" t="s">
        <v>638</v>
      </c>
      <c r="H39" s="19" t="s">
        <v>636</v>
      </c>
      <c r="I39" s="19" t="s">
        <v>126</v>
      </c>
      <c r="J39" s="17">
        <v>2011</v>
      </c>
      <c r="K39" s="17">
        <f t="shared" si="0"/>
        <v>6</v>
      </c>
      <c r="L39" s="19" t="s">
        <v>57</v>
      </c>
      <c r="M39" s="17">
        <v>9</v>
      </c>
      <c r="N39" s="20">
        <v>1.5740740740740741E-3</v>
      </c>
      <c r="O39" s="21" t="str">
        <f t="shared" si="1"/>
        <v>min</v>
      </c>
      <c r="P39" s="16" t="s">
        <v>777</v>
      </c>
      <c r="Q39" s="28" t="str">
        <f t="shared" si="2"/>
        <v>http://alb-nagold-enz-cup.de/oberkollbach/2017/?joasschnitzlein</v>
      </c>
      <c r="X39" s="16" t="str">
        <f t="shared" si="3"/>
        <v>c:\seb\Dropbox\anecup\2017-07-19_oberkollbach\2017-07-26\qr\oberkollbach_2017_qr_646.png</v>
      </c>
    </row>
    <row r="40" spans="1:24" x14ac:dyDescent="0.2">
      <c r="A40" s="16">
        <v>120</v>
      </c>
      <c r="B40" s="16" t="s">
        <v>765</v>
      </c>
      <c r="C40" s="16">
        <v>15</v>
      </c>
      <c r="D40" s="16" t="s">
        <v>770</v>
      </c>
      <c r="E40" s="17">
        <v>10</v>
      </c>
      <c r="F40" s="18">
        <v>448</v>
      </c>
      <c r="G40" s="19" t="s">
        <v>502</v>
      </c>
      <c r="H40" s="19" t="s">
        <v>501</v>
      </c>
      <c r="I40" s="19" t="s">
        <v>126</v>
      </c>
      <c r="J40" s="17">
        <v>2010</v>
      </c>
      <c r="K40" s="17">
        <f t="shared" si="0"/>
        <v>7</v>
      </c>
      <c r="L40" s="19" t="s">
        <v>57</v>
      </c>
      <c r="M40" s="17">
        <v>10</v>
      </c>
      <c r="N40" s="20">
        <v>1.5856481481481479E-3</v>
      </c>
      <c r="O40" s="21" t="str">
        <f t="shared" si="1"/>
        <v>min</v>
      </c>
      <c r="P40" s="16" t="s">
        <v>777</v>
      </c>
      <c r="Q40" s="28" t="str">
        <f t="shared" si="2"/>
        <v>http://alb-nagold-enz-cup.de/oberkollbach/2017/?colinmorankic</v>
      </c>
      <c r="X40" s="16" t="str">
        <f t="shared" si="3"/>
        <v>c:\seb\Dropbox\anecup\2017-07-19_oberkollbach\2017-07-26\qr\oberkollbach_2017_qr_448.png</v>
      </c>
    </row>
    <row r="41" spans="1:24" x14ac:dyDescent="0.2">
      <c r="A41" s="16">
        <v>121</v>
      </c>
      <c r="B41" s="16" t="s">
        <v>765</v>
      </c>
      <c r="C41" s="16">
        <v>16</v>
      </c>
      <c r="D41" s="16" t="s">
        <v>770</v>
      </c>
      <c r="E41" s="17">
        <v>11</v>
      </c>
      <c r="F41" s="18">
        <v>632</v>
      </c>
      <c r="G41" s="19" t="s">
        <v>411</v>
      </c>
      <c r="H41" s="19" t="s">
        <v>409</v>
      </c>
      <c r="I41" s="19" t="s">
        <v>55</v>
      </c>
      <c r="J41" s="17">
        <v>2012</v>
      </c>
      <c r="K41" s="17">
        <f t="shared" si="0"/>
        <v>5</v>
      </c>
      <c r="L41" s="19" t="s">
        <v>57</v>
      </c>
      <c r="M41" s="17">
        <v>11</v>
      </c>
      <c r="N41" s="20">
        <v>1.6319444444444445E-3</v>
      </c>
      <c r="O41" s="21" t="str">
        <f t="shared" si="1"/>
        <v>min</v>
      </c>
      <c r="P41" s="16" t="s">
        <v>777</v>
      </c>
      <c r="Q41" s="28" t="str">
        <f t="shared" si="2"/>
        <v>http://alb-nagold-enz-cup.de/oberkollbach/2017/?tylerklingler</v>
      </c>
      <c r="X41" s="16" t="str">
        <f t="shared" si="3"/>
        <v>c:\seb\Dropbox\anecup\2017-07-19_oberkollbach\2017-07-26\qr\oberkollbach_2017_qr_632.png</v>
      </c>
    </row>
    <row r="42" spans="1:24" x14ac:dyDescent="0.2">
      <c r="A42" s="16">
        <v>122</v>
      </c>
      <c r="B42" s="16" t="s">
        <v>765</v>
      </c>
      <c r="C42" s="16">
        <v>18</v>
      </c>
      <c r="D42" s="16" t="s">
        <v>770</v>
      </c>
      <c r="E42" s="17">
        <v>12</v>
      </c>
      <c r="F42" s="18">
        <v>643</v>
      </c>
      <c r="G42" s="19" t="s">
        <v>387</v>
      </c>
      <c r="H42" s="19" t="s">
        <v>386</v>
      </c>
      <c r="I42" s="19" t="s">
        <v>126</v>
      </c>
      <c r="J42" s="17">
        <v>2012</v>
      </c>
      <c r="K42" s="17">
        <f t="shared" si="0"/>
        <v>5</v>
      </c>
      <c r="L42" s="19" t="s">
        <v>57</v>
      </c>
      <c r="M42" s="17">
        <v>12</v>
      </c>
      <c r="N42" s="20">
        <v>1.6782407407407406E-3</v>
      </c>
      <c r="O42" s="21" t="str">
        <f t="shared" si="1"/>
        <v>min</v>
      </c>
      <c r="P42" s="16" t="s">
        <v>777</v>
      </c>
      <c r="Q42" s="28" t="str">
        <f t="shared" si="2"/>
        <v>http://alb-nagold-enz-cup.de/oberkollbach/2017/?nilsjungnickel</v>
      </c>
      <c r="X42" s="16" t="str">
        <f t="shared" si="3"/>
        <v>c:\seb\Dropbox\anecup\2017-07-19_oberkollbach\2017-07-26\qr\oberkollbach_2017_qr_643.png</v>
      </c>
    </row>
    <row r="43" spans="1:24" x14ac:dyDescent="0.2">
      <c r="A43" s="16">
        <v>123</v>
      </c>
      <c r="B43" s="16" t="s">
        <v>765</v>
      </c>
      <c r="C43" s="16">
        <v>19</v>
      </c>
      <c r="D43" s="16" t="s">
        <v>770</v>
      </c>
      <c r="E43" s="17">
        <v>13</v>
      </c>
      <c r="F43" s="18">
        <v>609</v>
      </c>
      <c r="G43" s="19" t="s">
        <v>176</v>
      </c>
      <c r="H43" s="19" t="s">
        <v>599</v>
      </c>
      <c r="I43" s="19" t="s">
        <v>76</v>
      </c>
      <c r="J43" s="17">
        <v>2013</v>
      </c>
      <c r="K43" s="17">
        <f t="shared" si="0"/>
        <v>4</v>
      </c>
      <c r="L43" s="19" t="s">
        <v>57</v>
      </c>
      <c r="M43" s="17">
        <v>13</v>
      </c>
      <c r="N43" s="20">
        <v>1.7245370370370372E-3</v>
      </c>
      <c r="O43" s="21" t="str">
        <f t="shared" si="1"/>
        <v>min</v>
      </c>
      <c r="P43" s="16" t="s">
        <v>777</v>
      </c>
      <c r="Q43" s="28" t="str">
        <f t="shared" si="2"/>
        <v>http://alb-nagold-enz-cup.de/oberkollbach/2017/?vincentschaefer</v>
      </c>
      <c r="X43" s="16" t="str">
        <f t="shared" si="3"/>
        <v>c:\seb\Dropbox\anecup\2017-07-19_oberkollbach\2017-07-26\qr\oberkollbach_2017_qr_609.png</v>
      </c>
    </row>
    <row r="44" spans="1:24" x14ac:dyDescent="0.2">
      <c r="A44" s="16">
        <v>124</v>
      </c>
      <c r="B44" s="16" t="s">
        <v>765</v>
      </c>
      <c r="C44" s="16">
        <v>21</v>
      </c>
      <c r="D44" s="16" t="s">
        <v>770</v>
      </c>
      <c r="E44" s="17">
        <v>14</v>
      </c>
      <c r="F44" s="18">
        <v>630</v>
      </c>
      <c r="G44" s="19" t="s">
        <v>472</v>
      </c>
      <c r="H44" s="19" t="s">
        <v>471</v>
      </c>
      <c r="I44" s="19" t="s">
        <v>55</v>
      </c>
      <c r="J44" s="17">
        <v>2012</v>
      </c>
      <c r="K44" s="17">
        <f t="shared" si="0"/>
        <v>5</v>
      </c>
      <c r="L44" s="19" t="s">
        <v>57</v>
      </c>
      <c r="M44" s="17">
        <v>14</v>
      </c>
      <c r="N44" s="20">
        <v>1.736111111111111E-3</v>
      </c>
      <c r="O44" s="21" t="str">
        <f t="shared" si="1"/>
        <v>min</v>
      </c>
      <c r="P44" s="16" t="s">
        <v>777</v>
      </c>
      <c r="Q44" s="28" t="str">
        <f t="shared" si="2"/>
        <v>http://alb-nagold-enz-cup.de/oberkollbach/2017/?jakobmair</v>
      </c>
      <c r="X44" s="16" t="str">
        <f t="shared" si="3"/>
        <v>c:\seb\Dropbox\anecup\2017-07-19_oberkollbach\2017-07-26\qr\oberkollbach_2017_qr_630.png</v>
      </c>
    </row>
    <row r="45" spans="1:24" x14ac:dyDescent="0.2">
      <c r="A45" s="16">
        <v>125</v>
      </c>
      <c r="B45" s="16" t="s">
        <v>765</v>
      </c>
      <c r="C45" s="16">
        <v>27</v>
      </c>
      <c r="D45" s="16" t="s">
        <v>770</v>
      </c>
      <c r="E45" s="17">
        <v>15</v>
      </c>
      <c r="F45" s="18">
        <v>640</v>
      </c>
      <c r="G45" s="19" t="s">
        <v>586</v>
      </c>
      <c r="H45" s="19" t="s">
        <v>584</v>
      </c>
      <c r="I45" s="19" t="s">
        <v>126</v>
      </c>
      <c r="J45" s="17">
        <v>2013</v>
      </c>
      <c r="K45" s="17">
        <f t="shared" si="0"/>
        <v>4</v>
      </c>
      <c r="L45" s="19" t="s">
        <v>57</v>
      </c>
      <c r="M45" s="17">
        <v>15</v>
      </c>
      <c r="N45" s="20">
        <v>1.7824074074074072E-3</v>
      </c>
      <c r="O45" s="21" t="str">
        <f t="shared" si="1"/>
        <v>min</v>
      </c>
      <c r="P45" s="16" t="s">
        <v>777</v>
      </c>
      <c r="Q45" s="28" t="str">
        <f t="shared" si="2"/>
        <v>http://alb-nagold-enz-cup.de/oberkollbach/2017/?silasrosenau</v>
      </c>
      <c r="X45" s="16" t="str">
        <f t="shared" si="3"/>
        <v>c:\seb\Dropbox\anecup\2017-07-19_oberkollbach\2017-07-26\qr\oberkollbach_2017_qr_640.png</v>
      </c>
    </row>
    <row r="46" spans="1:24" x14ac:dyDescent="0.2">
      <c r="A46" s="16">
        <v>126</v>
      </c>
      <c r="B46" s="16" t="s">
        <v>765</v>
      </c>
      <c r="C46" s="16">
        <v>29</v>
      </c>
      <c r="D46" s="16" t="s">
        <v>770</v>
      </c>
      <c r="E46" s="17">
        <v>16</v>
      </c>
      <c r="F46" s="18">
        <v>607</v>
      </c>
      <c r="G46" s="19" t="s">
        <v>185</v>
      </c>
      <c r="H46" s="19" t="s">
        <v>183</v>
      </c>
      <c r="I46" s="19" t="s">
        <v>23</v>
      </c>
      <c r="J46" s="17">
        <v>2012</v>
      </c>
      <c r="K46" s="17">
        <f t="shared" si="0"/>
        <v>5</v>
      </c>
      <c r="L46" s="19" t="s">
        <v>57</v>
      </c>
      <c r="M46" s="17">
        <v>16</v>
      </c>
      <c r="N46" s="20">
        <v>1.7939814814814815E-3</v>
      </c>
      <c r="O46" s="21" t="str">
        <f t="shared" si="1"/>
        <v>min</v>
      </c>
      <c r="P46" s="16" t="s">
        <v>777</v>
      </c>
      <c r="Q46" s="28" t="str">
        <f t="shared" si="2"/>
        <v>http://alb-nagold-enz-cup.de/oberkollbach/2017/?felixbergeron</v>
      </c>
      <c r="X46" s="16" t="str">
        <f t="shared" si="3"/>
        <v>c:\seb\Dropbox\anecup\2017-07-19_oberkollbach\2017-07-26\qr\oberkollbach_2017_qr_607.png</v>
      </c>
    </row>
    <row r="47" spans="1:24" x14ac:dyDescent="0.2">
      <c r="A47" s="16">
        <v>127</v>
      </c>
      <c r="B47" s="16" t="s">
        <v>765</v>
      </c>
      <c r="C47" s="16">
        <v>31</v>
      </c>
      <c r="D47" s="16" t="s">
        <v>770</v>
      </c>
      <c r="E47" s="17">
        <v>17</v>
      </c>
      <c r="F47" s="18">
        <v>633</v>
      </c>
      <c r="G47" s="19" t="s">
        <v>226</v>
      </c>
      <c r="H47" s="19" t="s">
        <v>222</v>
      </c>
      <c r="I47" s="19" t="s">
        <v>55</v>
      </c>
      <c r="J47" s="17">
        <v>2011</v>
      </c>
      <c r="K47" s="17">
        <f t="shared" si="0"/>
        <v>6</v>
      </c>
      <c r="L47" s="19" t="s">
        <v>57</v>
      </c>
      <c r="M47" s="17">
        <v>17</v>
      </c>
      <c r="N47" s="20">
        <v>1.8055555555555557E-3</v>
      </c>
      <c r="O47" s="21" t="str">
        <f t="shared" si="1"/>
        <v>min</v>
      </c>
      <c r="P47" s="16" t="s">
        <v>777</v>
      </c>
      <c r="Q47" s="28" t="str">
        <f t="shared" si="2"/>
        <v>http://alb-nagold-enz-cup.de/oberkollbach/2017/?jonaburkhardt</v>
      </c>
      <c r="X47" s="16" t="str">
        <f t="shared" si="3"/>
        <v>c:\seb\Dropbox\anecup\2017-07-19_oberkollbach\2017-07-26\qr\oberkollbach_2017_qr_633.png</v>
      </c>
    </row>
    <row r="48" spans="1:24" x14ac:dyDescent="0.2">
      <c r="A48" s="16">
        <v>128</v>
      </c>
      <c r="B48" s="16" t="s">
        <v>765</v>
      </c>
      <c r="C48" s="16">
        <v>33</v>
      </c>
      <c r="D48" s="16" t="s">
        <v>770</v>
      </c>
      <c r="E48" s="17">
        <v>18</v>
      </c>
      <c r="F48" s="18">
        <v>626</v>
      </c>
      <c r="G48" s="19" t="s">
        <v>725</v>
      </c>
      <c r="H48" s="19" t="s">
        <v>724</v>
      </c>
      <c r="I48" s="19" t="s">
        <v>73</v>
      </c>
      <c r="J48" s="17">
        <v>2012</v>
      </c>
      <c r="K48" s="17">
        <f t="shared" si="0"/>
        <v>5</v>
      </c>
      <c r="L48" s="19" t="s">
        <v>57</v>
      </c>
      <c r="M48" s="17">
        <v>18</v>
      </c>
      <c r="N48" s="20">
        <v>1.8865740740740742E-3</v>
      </c>
      <c r="O48" s="21" t="str">
        <f t="shared" si="1"/>
        <v>min</v>
      </c>
      <c r="P48" s="16" t="s">
        <v>777</v>
      </c>
      <c r="Q48" s="28" t="str">
        <f t="shared" si="2"/>
        <v>http://alb-nagold-enz-cup.de/oberkollbach/2017/?emilwormsberger</v>
      </c>
      <c r="X48" s="16" t="str">
        <f t="shared" si="3"/>
        <v>c:\seb\Dropbox\anecup\2017-07-19_oberkollbach\2017-07-26\qr\oberkollbach_2017_qr_626.png</v>
      </c>
    </row>
    <row r="49" spans="1:24" x14ac:dyDescent="0.2">
      <c r="A49" s="16">
        <v>129</v>
      </c>
      <c r="B49" s="16" t="s">
        <v>765</v>
      </c>
      <c r="C49" s="16">
        <v>37</v>
      </c>
      <c r="D49" s="16" t="s">
        <v>770</v>
      </c>
      <c r="E49" s="17">
        <v>19</v>
      </c>
      <c r="F49" s="18">
        <v>688</v>
      </c>
      <c r="G49" s="19" t="s">
        <v>341</v>
      </c>
      <c r="H49" s="19" t="s">
        <v>340</v>
      </c>
      <c r="I49" s="19" t="s">
        <v>80</v>
      </c>
      <c r="J49" s="17">
        <v>2012</v>
      </c>
      <c r="K49" s="17">
        <f t="shared" si="0"/>
        <v>5</v>
      </c>
      <c r="L49" s="19" t="s">
        <v>57</v>
      </c>
      <c r="M49" s="17">
        <v>19</v>
      </c>
      <c r="N49" s="20">
        <v>1.9444444444444442E-3</v>
      </c>
      <c r="O49" s="21" t="str">
        <f t="shared" si="1"/>
        <v>min</v>
      </c>
      <c r="P49" s="16" t="s">
        <v>777</v>
      </c>
      <c r="Q49" s="28" t="str">
        <f t="shared" si="2"/>
        <v>http://alb-nagold-enz-cup.de/oberkollbach/2017/?moritzhahn</v>
      </c>
      <c r="X49" s="16" t="str">
        <f t="shared" si="3"/>
        <v>c:\seb\Dropbox\anecup\2017-07-19_oberkollbach\2017-07-26\qr\oberkollbach_2017_qr_688.png</v>
      </c>
    </row>
    <row r="50" spans="1:24" x14ac:dyDescent="0.2">
      <c r="A50" s="16">
        <v>130</v>
      </c>
      <c r="B50" s="16" t="s">
        <v>765</v>
      </c>
      <c r="C50" s="16">
        <v>41</v>
      </c>
      <c r="D50" s="16" t="s">
        <v>770</v>
      </c>
      <c r="E50" s="17">
        <v>20</v>
      </c>
      <c r="F50" s="18">
        <v>642</v>
      </c>
      <c r="G50" s="19" t="s">
        <v>645</v>
      </c>
      <c r="H50" s="19" t="s">
        <v>643</v>
      </c>
      <c r="I50" s="19" t="s">
        <v>126</v>
      </c>
      <c r="J50" s="17">
        <v>2013</v>
      </c>
      <c r="K50" s="17">
        <f t="shared" si="0"/>
        <v>4</v>
      </c>
      <c r="L50" s="19" t="s">
        <v>57</v>
      </c>
      <c r="M50" s="17">
        <v>20</v>
      </c>
      <c r="N50" s="20">
        <v>1.9791666666666668E-3</v>
      </c>
      <c r="O50" s="21" t="str">
        <f t="shared" si="1"/>
        <v>min</v>
      </c>
      <c r="P50" s="16" t="s">
        <v>777</v>
      </c>
      <c r="Q50" s="28" t="str">
        <f t="shared" si="2"/>
        <v>http://alb-nagold-enz-cup.de/oberkollbach/2017/?konradschulligen</v>
      </c>
      <c r="X50" s="16" t="str">
        <f t="shared" si="3"/>
        <v>c:\seb\Dropbox\anecup\2017-07-19_oberkollbach\2017-07-26\qr\oberkollbach_2017_qr_642.png</v>
      </c>
    </row>
    <row r="51" spans="1:24" x14ac:dyDescent="0.2">
      <c r="A51" s="16">
        <v>131</v>
      </c>
      <c r="B51" s="16" t="s">
        <v>765</v>
      </c>
      <c r="C51" s="16">
        <v>44</v>
      </c>
      <c r="D51" s="16" t="s">
        <v>770</v>
      </c>
      <c r="E51" s="17">
        <v>21</v>
      </c>
      <c r="F51" s="18">
        <v>645</v>
      </c>
      <c r="G51" s="19" t="s">
        <v>710</v>
      </c>
      <c r="H51" s="19" t="s">
        <v>709</v>
      </c>
      <c r="I51" s="19" t="s">
        <v>126</v>
      </c>
      <c r="J51" s="17">
        <v>2012</v>
      </c>
      <c r="K51" s="17">
        <f t="shared" si="0"/>
        <v>5</v>
      </c>
      <c r="L51" s="19" t="s">
        <v>57</v>
      </c>
      <c r="M51" s="17">
        <v>21</v>
      </c>
      <c r="N51" s="20">
        <v>2.0486111111111113E-3</v>
      </c>
      <c r="O51" s="21" t="str">
        <f t="shared" si="1"/>
        <v>min</v>
      </c>
      <c r="P51" s="16" t="s">
        <v>777</v>
      </c>
      <c r="Q51" s="28" t="str">
        <f t="shared" si="2"/>
        <v>http://alb-nagold-enz-cup.de/oberkollbach/2017/?jaropietweisert</v>
      </c>
      <c r="X51" s="16" t="str">
        <f t="shared" si="3"/>
        <v>c:\seb\Dropbox\anecup\2017-07-19_oberkollbach\2017-07-26\qr\oberkollbach_2017_qr_645.png</v>
      </c>
    </row>
    <row r="52" spans="1:24" x14ac:dyDescent="0.2">
      <c r="A52" s="16">
        <v>132</v>
      </c>
      <c r="B52" s="16" t="s">
        <v>765</v>
      </c>
      <c r="C52" s="16">
        <v>45</v>
      </c>
      <c r="D52" s="16" t="s">
        <v>770</v>
      </c>
      <c r="E52" s="17">
        <v>22</v>
      </c>
      <c r="F52" s="18">
        <v>660</v>
      </c>
      <c r="G52" s="19" t="s">
        <v>503</v>
      </c>
      <c r="H52" s="19" t="s">
        <v>501</v>
      </c>
      <c r="I52" s="19" t="s">
        <v>126</v>
      </c>
      <c r="J52" s="17">
        <v>2013</v>
      </c>
      <c r="K52" s="17">
        <f t="shared" si="0"/>
        <v>4</v>
      </c>
      <c r="L52" s="19" t="s">
        <v>57</v>
      </c>
      <c r="M52" s="17">
        <v>22</v>
      </c>
      <c r="N52" s="20">
        <v>2.0833333333333333E-3</v>
      </c>
      <c r="O52" s="21" t="str">
        <f t="shared" si="1"/>
        <v>min</v>
      </c>
      <c r="P52" s="16" t="s">
        <v>777</v>
      </c>
      <c r="Q52" s="28" t="str">
        <f t="shared" si="2"/>
        <v>http://alb-nagold-enz-cup.de/oberkollbach/2017/?tristanmorankic</v>
      </c>
      <c r="X52" s="16" t="str">
        <f t="shared" si="3"/>
        <v>c:\seb\Dropbox\anecup\2017-07-19_oberkollbach\2017-07-26\qr\oberkollbach_2017_qr_660.png</v>
      </c>
    </row>
    <row r="53" spans="1:24" x14ac:dyDescent="0.2">
      <c r="A53" s="16">
        <v>133</v>
      </c>
      <c r="B53" s="16" t="s">
        <v>765</v>
      </c>
      <c r="C53" s="16">
        <v>50</v>
      </c>
      <c r="D53" s="16" t="s">
        <v>770</v>
      </c>
      <c r="E53" s="17">
        <v>23</v>
      </c>
      <c r="F53" s="18">
        <v>428</v>
      </c>
      <c r="G53" s="19" t="s">
        <v>169</v>
      </c>
      <c r="H53" s="19" t="s">
        <v>168</v>
      </c>
      <c r="I53" s="19" t="s">
        <v>126</v>
      </c>
      <c r="J53" s="17">
        <v>2013</v>
      </c>
      <c r="K53" s="17">
        <f t="shared" si="0"/>
        <v>4</v>
      </c>
      <c r="L53" s="19" t="s">
        <v>57</v>
      </c>
      <c r="M53" s="17">
        <v>23</v>
      </c>
      <c r="N53" s="20">
        <v>2.1643518518518518E-3</v>
      </c>
      <c r="O53" s="21" t="str">
        <f t="shared" si="1"/>
        <v>min</v>
      </c>
      <c r="P53" s="16" t="s">
        <v>777</v>
      </c>
      <c r="Q53" s="28" t="str">
        <f t="shared" si="2"/>
        <v>http://alb-nagold-enz-cup.de/oberkollbach/2017/?benbarton</v>
      </c>
      <c r="X53" s="16" t="str">
        <f t="shared" si="3"/>
        <v>c:\seb\Dropbox\anecup\2017-07-19_oberkollbach\2017-07-26\qr\oberkollbach_2017_qr_428.png</v>
      </c>
    </row>
    <row r="54" spans="1:24" x14ac:dyDescent="0.2">
      <c r="A54" s="16">
        <v>134</v>
      </c>
      <c r="B54" s="16" t="s">
        <v>765</v>
      </c>
      <c r="C54" s="16">
        <v>52</v>
      </c>
      <c r="D54" s="16" t="s">
        <v>770</v>
      </c>
      <c r="E54" s="17">
        <v>24</v>
      </c>
      <c r="F54" s="18">
        <v>627</v>
      </c>
      <c r="G54" s="19" t="s">
        <v>406</v>
      </c>
      <c r="H54" s="19" t="s">
        <v>405</v>
      </c>
      <c r="I54" s="19" t="s">
        <v>9</v>
      </c>
      <c r="J54" s="17">
        <v>2013</v>
      </c>
      <c r="K54" s="17">
        <f t="shared" si="0"/>
        <v>4</v>
      </c>
      <c r="L54" s="19" t="s">
        <v>57</v>
      </c>
      <c r="M54" s="17">
        <v>24</v>
      </c>
      <c r="N54" s="20">
        <v>2.2685185185185182E-3</v>
      </c>
      <c r="O54" s="21" t="str">
        <f t="shared" si="1"/>
        <v>min</v>
      </c>
      <c r="P54" s="16" t="s">
        <v>777</v>
      </c>
      <c r="Q54" s="28" t="str">
        <f t="shared" si="2"/>
        <v>http://alb-nagold-enz-cup.de/oberkollbach/2017/?liamkirchenbauer</v>
      </c>
      <c r="X54" s="16" t="str">
        <f t="shared" si="3"/>
        <v>c:\seb\Dropbox\anecup\2017-07-19_oberkollbach\2017-07-26\qr\oberkollbach_2017_qr_627.png</v>
      </c>
    </row>
    <row r="55" spans="1:24" x14ac:dyDescent="0.2">
      <c r="A55" s="16">
        <v>135</v>
      </c>
      <c r="B55" s="16" t="s">
        <v>765</v>
      </c>
      <c r="C55" s="16">
        <v>53</v>
      </c>
      <c r="D55" s="16" t="s">
        <v>770</v>
      </c>
      <c r="E55" s="17">
        <v>25</v>
      </c>
      <c r="F55" s="18">
        <v>659</v>
      </c>
      <c r="G55" s="19" t="s">
        <v>303</v>
      </c>
      <c r="H55" s="19" t="s">
        <v>302</v>
      </c>
      <c r="I55" s="19" t="s">
        <v>126</v>
      </c>
      <c r="J55" s="17">
        <v>2013</v>
      </c>
      <c r="K55" s="17">
        <f t="shared" si="0"/>
        <v>4</v>
      </c>
      <c r="L55" s="19" t="s">
        <v>57</v>
      </c>
      <c r="M55" s="17">
        <v>25</v>
      </c>
      <c r="N55" s="20">
        <v>2.2916666666666667E-3</v>
      </c>
      <c r="O55" s="21" t="str">
        <f t="shared" si="1"/>
        <v>min</v>
      </c>
      <c r="P55" s="16" t="s">
        <v>777</v>
      </c>
      <c r="Q55" s="28" t="str">
        <f t="shared" si="2"/>
        <v>http://alb-nagold-enz-cup.de/oberkollbach/2017/?angelosgerber</v>
      </c>
      <c r="X55" s="16" t="str">
        <f t="shared" si="3"/>
        <v>c:\seb\Dropbox\anecup\2017-07-19_oberkollbach\2017-07-26\qr\oberkollbach_2017_qr_659.png</v>
      </c>
    </row>
    <row r="56" spans="1:24" x14ac:dyDescent="0.2">
      <c r="A56" s="16">
        <v>136</v>
      </c>
      <c r="B56" s="16" t="s">
        <v>765</v>
      </c>
      <c r="C56" s="16">
        <v>54</v>
      </c>
      <c r="D56" s="16" t="s">
        <v>770</v>
      </c>
      <c r="E56" s="17">
        <v>26</v>
      </c>
      <c r="F56" s="18">
        <v>644</v>
      </c>
      <c r="G56" s="19" t="s">
        <v>637</v>
      </c>
      <c r="H56" s="19" t="s">
        <v>636</v>
      </c>
      <c r="I56" s="19" t="s">
        <v>126</v>
      </c>
      <c r="J56" s="17">
        <v>2013</v>
      </c>
      <c r="K56" s="17">
        <f t="shared" si="0"/>
        <v>4</v>
      </c>
      <c r="L56" s="19" t="s">
        <v>57</v>
      </c>
      <c r="M56" s="17">
        <v>26</v>
      </c>
      <c r="N56" s="20">
        <v>2.3032407407407407E-3</v>
      </c>
      <c r="O56" s="21" t="str">
        <f t="shared" si="1"/>
        <v>min</v>
      </c>
      <c r="P56" s="16" t="s">
        <v>777</v>
      </c>
      <c r="Q56" s="28" t="str">
        <f t="shared" si="2"/>
        <v>http://alb-nagold-enz-cup.de/oberkollbach/2017/?jaronschnitzlein</v>
      </c>
      <c r="X56" s="16" t="str">
        <f t="shared" si="3"/>
        <v>c:\seb\Dropbox\anecup\2017-07-19_oberkollbach\2017-07-26\qr\oberkollbach_2017_qr_644.png</v>
      </c>
    </row>
    <row r="57" spans="1:24" x14ac:dyDescent="0.2">
      <c r="A57" s="16">
        <v>137</v>
      </c>
      <c r="B57" s="16" t="s">
        <v>765</v>
      </c>
      <c r="C57" s="16">
        <v>55</v>
      </c>
      <c r="D57" s="16" t="s">
        <v>770</v>
      </c>
      <c r="E57" s="17">
        <v>27</v>
      </c>
      <c r="F57" s="18">
        <v>634</v>
      </c>
      <c r="G57" s="19" t="s">
        <v>224</v>
      </c>
      <c r="H57" s="19" t="s">
        <v>222</v>
      </c>
      <c r="I57" s="19" t="s">
        <v>55</v>
      </c>
      <c r="J57" s="17">
        <v>2013</v>
      </c>
      <c r="K57" s="17">
        <f t="shared" si="0"/>
        <v>4</v>
      </c>
      <c r="L57" s="19" t="s">
        <v>57</v>
      </c>
      <c r="M57" s="17">
        <v>27</v>
      </c>
      <c r="N57" s="20">
        <v>2.3263888888888887E-3</v>
      </c>
      <c r="O57" s="21" t="str">
        <f t="shared" si="1"/>
        <v>min</v>
      </c>
      <c r="P57" s="16" t="s">
        <v>777</v>
      </c>
      <c r="Q57" s="28" t="str">
        <f t="shared" si="2"/>
        <v>http://alb-nagold-enz-cup.de/oberkollbach/2017/?davidburkhardt</v>
      </c>
      <c r="X57" s="16" t="str">
        <f t="shared" si="3"/>
        <v>c:\seb\Dropbox\anecup\2017-07-19_oberkollbach\2017-07-26\qr\oberkollbach_2017_qr_634.png</v>
      </c>
    </row>
    <row r="58" spans="1:24" x14ac:dyDescent="0.2">
      <c r="A58" s="16">
        <v>138</v>
      </c>
      <c r="B58" s="16" t="s">
        <v>765</v>
      </c>
      <c r="C58" s="16">
        <v>56</v>
      </c>
      <c r="D58" s="16" t="s">
        <v>770</v>
      </c>
      <c r="E58" s="17">
        <v>28</v>
      </c>
      <c r="F58" s="18">
        <v>625</v>
      </c>
      <c r="G58" s="19" t="s">
        <v>308</v>
      </c>
      <c r="H58" s="19" t="s">
        <v>307</v>
      </c>
      <c r="I58" s="19" t="s">
        <v>73</v>
      </c>
      <c r="J58" s="17">
        <v>2014</v>
      </c>
      <c r="K58" s="17">
        <f t="shared" si="0"/>
        <v>3</v>
      </c>
      <c r="L58" s="19" t="s">
        <v>57</v>
      </c>
      <c r="M58" s="17">
        <v>28</v>
      </c>
      <c r="N58" s="20">
        <v>2.4421296296296296E-3</v>
      </c>
      <c r="O58" s="21" t="str">
        <f t="shared" si="1"/>
        <v>min</v>
      </c>
      <c r="P58" s="16" t="s">
        <v>777</v>
      </c>
      <c r="Q58" s="28" t="str">
        <f t="shared" si="2"/>
        <v>http://alb-nagold-enz-cup.de/oberkollbach/2017/?nicgollnow</v>
      </c>
      <c r="X58" s="16" t="str">
        <f t="shared" si="3"/>
        <v>c:\seb\Dropbox\anecup\2017-07-19_oberkollbach\2017-07-26\qr\oberkollbach_2017_qr_625.png</v>
      </c>
    </row>
    <row r="59" spans="1:24" x14ac:dyDescent="0.2">
      <c r="A59" s="16">
        <v>139</v>
      </c>
      <c r="B59" s="16" t="s">
        <v>765</v>
      </c>
      <c r="C59" s="16">
        <v>57</v>
      </c>
      <c r="D59" s="16" t="s">
        <v>770</v>
      </c>
      <c r="E59" s="17">
        <v>29</v>
      </c>
      <c r="F59" s="18">
        <v>631</v>
      </c>
      <c r="G59" s="19" t="s">
        <v>184</v>
      </c>
      <c r="H59" s="19" t="s">
        <v>355</v>
      </c>
      <c r="I59" s="19" t="s">
        <v>55</v>
      </c>
      <c r="J59" s="17">
        <v>2013</v>
      </c>
      <c r="K59" s="17">
        <f t="shared" si="0"/>
        <v>4</v>
      </c>
      <c r="L59" s="19" t="s">
        <v>57</v>
      </c>
      <c r="M59" s="17">
        <v>29</v>
      </c>
      <c r="N59" s="20">
        <v>2.7314814814814819E-3</v>
      </c>
      <c r="O59" s="21" t="str">
        <f t="shared" si="1"/>
        <v>min</v>
      </c>
      <c r="P59" s="16" t="s">
        <v>777</v>
      </c>
      <c r="Q59" s="28" t="str">
        <f t="shared" si="2"/>
        <v>http://alb-nagold-enz-cup.de/oberkollbach/2017/?erikhein</v>
      </c>
      <c r="X59" s="16" t="str">
        <f t="shared" si="3"/>
        <v>c:\seb\Dropbox\anecup\2017-07-19_oberkollbach\2017-07-26\qr\oberkollbach_2017_qr_631.png</v>
      </c>
    </row>
    <row r="60" spans="1:24" x14ac:dyDescent="0.2">
      <c r="A60" s="10">
        <v>150</v>
      </c>
      <c r="B60" s="10" t="s">
        <v>766</v>
      </c>
      <c r="C60" s="10">
        <v>2</v>
      </c>
      <c r="D60" s="10" t="s">
        <v>769</v>
      </c>
      <c r="E60" s="5">
        <v>1</v>
      </c>
      <c r="F60" s="5">
        <v>741</v>
      </c>
      <c r="G60" s="7" t="s">
        <v>151</v>
      </c>
      <c r="H60" s="7" t="s">
        <v>205</v>
      </c>
      <c r="I60" s="7" t="s">
        <v>12</v>
      </c>
      <c r="J60" s="5">
        <v>2006</v>
      </c>
      <c r="K60" s="5">
        <f t="shared" si="0"/>
        <v>11</v>
      </c>
      <c r="L60" s="7" t="s">
        <v>60</v>
      </c>
      <c r="M60" s="5">
        <v>1</v>
      </c>
      <c r="N60" s="8">
        <v>2.1412037037037038E-3</v>
      </c>
      <c r="O60" s="9" t="str">
        <f t="shared" si="1"/>
        <v>min</v>
      </c>
      <c r="P60" s="10" t="s">
        <v>744</v>
      </c>
      <c r="Q60" s="28" t="str">
        <f t="shared" si="2"/>
        <v>http://alb-nagold-enz-cup.de/oberkollbach/2017/?janabottesch</v>
      </c>
      <c r="R60" s="10"/>
      <c r="X60" s="16" t="str">
        <f t="shared" si="3"/>
        <v>c:\seb\Dropbox\anecup\2017-07-19_oberkollbach\2017-07-26\qr\oberkollbach_2017_qr_741.png</v>
      </c>
    </row>
    <row r="61" spans="1:24" x14ac:dyDescent="0.2">
      <c r="A61" s="10">
        <v>151</v>
      </c>
      <c r="B61" s="10" t="s">
        <v>766</v>
      </c>
      <c r="C61" s="10">
        <v>4</v>
      </c>
      <c r="D61" s="10" t="s">
        <v>769</v>
      </c>
      <c r="E61" s="5">
        <v>2</v>
      </c>
      <c r="F61" s="5">
        <v>704</v>
      </c>
      <c r="G61" s="7" t="s">
        <v>321</v>
      </c>
      <c r="H61" s="7" t="s">
        <v>318</v>
      </c>
      <c r="I61" s="7" t="s">
        <v>23</v>
      </c>
      <c r="J61" s="5">
        <v>2006</v>
      </c>
      <c r="K61" s="5">
        <f t="shared" si="0"/>
        <v>11</v>
      </c>
      <c r="L61" s="7" t="s">
        <v>60</v>
      </c>
      <c r="M61" s="5">
        <v>2</v>
      </c>
      <c r="N61" s="8">
        <v>2.1643518518518518E-3</v>
      </c>
      <c r="O61" s="9" t="str">
        <f t="shared" si="1"/>
        <v>min</v>
      </c>
      <c r="P61" s="10" t="s">
        <v>744</v>
      </c>
      <c r="Q61" s="28" t="str">
        <f t="shared" si="2"/>
        <v>http://alb-nagold-enz-cup.de/oberkollbach/2017/?limanagrieshaber</v>
      </c>
      <c r="R61" s="10"/>
      <c r="X61" s="16" t="str">
        <f t="shared" si="3"/>
        <v>c:\seb\Dropbox\anecup\2017-07-19_oberkollbach\2017-07-26\qr\oberkollbach_2017_qr_704.png</v>
      </c>
    </row>
    <row r="62" spans="1:24" x14ac:dyDescent="0.2">
      <c r="A62" s="10">
        <v>152</v>
      </c>
      <c r="B62" s="10" t="s">
        <v>766</v>
      </c>
      <c r="C62" s="10">
        <v>6</v>
      </c>
      <c r="D62" s="10" t="s">
        <v>769</v>
      </c>
      <c r="E62" s="5">
        <v>3</v>
      </c>
      <c r="F62" s="5">
        <v>709</v>
      </c>
      <c r="G62" s="7" t="s">
        <v>266</v>
      </c>
      <c r="H62" s="7" t="s">
        <v>408</v>
      </c>
      <c r="I62" s="7" t="s">
        <v>116</v>
      </c>
      <c r="J62" s="5">
        <v>2006</v>
      </c>
      <c r="K62" s="5">
        <f t="shared" si="0"/>
        <v>11</v>
      </c>
      <c r="L62" s="7" t="s">
        <v>60</v>
      </c>
      <c r="M62" s="5">
        <v>3</v>
      </c>
      <c r="N62" s="8">
        <v>2.2106481481481478E-3</v>
      </c>
      <c r="O62" s="9" t="str">
        <f t="shared" si="1"/>
        <v>min</v>
      </c>
      <c r="P62" s="10" t="s">
        <v>744</v>
      </c>
      <c r="Q62" s="28" t="str">
        <f t="shared" si="2"/>
        <v>http://alb-nagold-enz-cup.de/oberkollbach/2017/?dariaklaiber</v>
      </c>
      <c r="R62" s="10"/>
      <c r="X62" s="16" t="str">
        <f t="shared" si="3"/>
        <v>c:\seb\Dropbox\anecup\2017-07-19_oberkollbach\2017-07-26\qr\oberkollbach_2017_qr_709.png</v>
      </c>
    </row>
    <row r="63" spans="1:24" x14ac:dyDescent="0.2">
      <c r="A63" s="10">
        <v>153</v>
      </c>
      <c r="B63" s="10" t="s">
        <v>766</v>
      </c>
      <c r="C63" s="10">
        <v>7</v>
      </c>
      <c r="D63" s="10" t="s">
        <v>769</v>
      </c>
      <c r="E63" s="5">
        <v>4</v>
      </c>
      <c r="F63" s="5">
        <v>740</v>
      </c>
      <c r="G63" s="7" t="s">
        <v>243</v>
      </c>
      <c r="H63" s="7" t="s">
        <v>663</v>
      </c>
      <c r="I63" s="7" t="s">
        <v>12</v>
      </c>
      <c r="J63" s="5">
        <v>2006</v>
      </c>
      <c r="K63" s="5">
        <f t="shared" si="0"/>
        <v>11</v>
      </c>
      <c r="L63" s="7" t="s">
        <v>60</v>
      </c>
      <c r="M63" s="5">
        <v>4</v>
      </c>
      <c r="N63" s="8">
        <v>2.2222222222222222E-3</v>
      </c>
      <c r="O63" s="9" t="str">
        <f t="shared" si="1"/>
        <v>min</v>
      </c>
      <c r="P63" s="10" t="s">
        <v>744</v>
      </c>
      <c r="Q63" s="28" t="str">
        <f t="shared" si="2"/>
        <v>http://alb-nagold-enz-cup.de/oberkollbach/2017/?marastahl</v>
      </c>
      <c r="R63" s="10"/>
      <c r="X63" s="16" t="str">
        <f t="shared" si="3"/>
        <v>c:\seb\Dropbox\anecup\2017-07-19_oberkollbach\2017-07-26\qr\oberkollbach_2017_qr_740.png</v>
      </c>
    </row>
    <row r="64" spans="1:24" x14ac:dyDescent="0.2">
      <c r="A64" s="10">
        <v>154</v>
      </c>
      <c r="B64" s="10" t="s">
        <v>766</v>
      </c>
      <c r="C64" s="10">
        <v>8</v>
      </c>
      <c r="D64" s="10" t="s">
        <v>769</v>
      </c>
      <c r="E64" s="5">
        <v>5</v>
      </c>
      <c r="F64" s="5">
        <v>722</v>
      </c>
      <c r="G64" s="7" t="s">
        <v>566</v>
      </c>
      <c r="H64" s="7" t="s">
        <v>621</v>
      </c>
      <c r="I64" s="7" t="s">
        <v>4</v>
      </c>
      <c r="J64" s="5">
        <v>2006</v>
      </c>
      <c r="K64" s="5">
        <f t="shared" si="0"/>
        <v>11</v>
      </c>
      <c r="L64" s="7" t="s">
        <v>60</v>
      </c>
      <c r="M64" s="5">
        <v>5</v>
      </c>
      <c r="N64" s="8">
        <v>2.2800925925925927E-3</v>
      </c>
      <c r="O64" s="9" t="str">
        <f t="shared" si="1"/>
        <v>min</v>
      </c>
      <c r="P64" s="10" t="s">
        <v>744</v>
      </c>
      <c r="Q64" s="28" t="str">
        <f t="shared" si="2"/>
        <v>http://alb-nagold-enz-cup.de/oberkollbach/2017/?emmaschmid</v>
      </c>
      <c r="R64" s="10"/>
      <c r="X64" s="16" t="str">
        <f t="shared" si="3"/>
        <v>c:\seb\Dropbox\anecup\2017-07-19_oberkollbach\2017-07-26\qr\oberkollbach_2017_qr_722.png</v>
      </c>
    </row>
    <row r="65" spans="1:24" x14ac:dyDescent="0.2">
      <c r="A65" s="10">
        <v>155</v>
      </c>
      <c r="B65" s="10" t="s">
        <v>766</v>
      </c>
      <c r="C65" s="10">
        <v>9</v>
      </c>
      <c r="D65" s="10" t="s">
        <v>769</v>
      </c>
      <c r="E65" s="5">
        <v>6</v>
      </c>
      <c r="F65" s="5">
        <v>703</v>
      </c>
      <c r="G65" s="7" t="s">
        <v>322</v>
      </c>
      <c r="H65" s="7" t="s">
        <v>318</v>
      </c>
      <c r="I65" s="7" t="s">
        <v>23</v>
      </c>
      <c r="J65" s="5">
        <v>2008</v>
      </c>
      <c r="K65" s="5">
        <f t="shared" si="0"/>
        <v>9</v>
      </c>
      <c r="L65" s="7" t="s">
        <v>51</v>
      </c>
      <c r="M65" s="5">
        <v>1</v>
      </c>
      <c r="N65" s="8">
        <v>2.3379629629629631E-3</v>
      </c>
      <c r="O65" s="9" t="str">
        <f t="shared" si="1"/>
        <v>min</v>
      </c>
      <c r="P65" s="10" t="s">
        <v>744</v>
      </c>
      <c r="Q65" s="28" t="str">
        <f t="shared" si="2"/>
        <v>http://alb-nagold-enz-cup.de/oberkollbach/2017/?matteagrieshaber</v>
      </c>
      <c r="R65" s="10"/>
      <c r="X65" s="16" t="str">
        <f t="shared" si="3"/>
        <v>c:\seb\Dropbox\anecup\2017-07-19_oberkollbach\2017-07-26\qr\oberkollbach_2017_qr_703.png</v>
      </c>
    </row>
    <row r="66" spans="1:24" x14ac:dyDescent="0.2">
      <c r="A66" s="10">
        <v>156</v>
      </c>
      <c r="B66" s="10" t="s">
        <v>766</v>
      </c>
      <c r="C66" s="10">
        <v>11</v>
      </c>
      <c r="D66" s="10" t="s">
        <v>769</v>
      </c>
      <c r="E66" s="5">
        <v>7</v>
      </c>
      <c r="F66" s="5">
        <v>739</v>
      </c>
      <c r="G66" s="7" t="s">
        <v>534</v>
      </c>
      <c r="H66" s="7" t="s">
        <v>531</v>
      </c>
      <c r="I66" s="7" t="s">
        <v>12</v>
      </c>
      <c r="J66" s="5">
        <v>2006</v>
      </c>
      <c r="K66" s="5">
        <f t="shared" ref="K66:K129" si="4">2017-J66</f>
        <v>11</v>
      </c>
      <c r="L66" s="7" t="s">
        <v>60</v>
      </c>
      <c r="M66" s="5">
        <v>6</v>
      </c>
      <c r="N66" s="8">
        <v>2.3842592592592591E-3</v>
      </c>
      <c r="O66" s="9" t="str">
        <f t="shared" ref="O66:O129" si="5">IF(SECOND(N66)+MINUTE(N66)*60+HOUR(N66)*3600&gt;=3600,"Std.","min")</f>
        <v>min</v>
      </c>
      <c r="P66" s="10" t="s">
        <v>744</v>
      </c>
      <c r="Q66" s="28" t="str">
        <f t="shared" si="2"/>
        <v>http://alb-nagold-enz-cup.de/oberkollbach/2017/?vivicapfingst</v>
      </c>
      <c r="R66" s="10"/>
      <c r="X66" s="16" t="str">
        <f t="shared" si="3"/>
        <v>c:\seb\Dropbox\anecup\2017-07-19_oberkollbach\2017-07-26\qr\oberkollbach_2017_qr_739.png</v>
      </c>
    </row>
    <row r="67" spans="1:24" x14ac:dyDescent="0.2">
      <c r="A67" s="10">
        <v>157</v>
      </c>
      <c r="B67" s="10" t="s">
        <v>766</v>
      </c>
      <c r="C67" s="10">
        <v>13</v>
      </c>
      <c r="D67" s="10" t="s">
        <v>769</v>
      </c>
      <c r="E67" s="5">
        <v>8</v>
      </c>
      <c r="F67" s="5">
        <v>736</v>
      </c>
      <c r="G67" s="7" t="s">
        <v>604</v>
      </c>
      <c r="H67" s="7" t="s">
        <v>603</v>
      </c>
      <c r="I67" s="7" t="s">
        <v>23</v>
      </c>
      <c r="J67" s="5">
        <v>2007</v>
      </c>
      <c r="K67" s="5">
        <f t="shared" si="4"/>
        <v>10</v>
      </c>
      <c r="L67" s="7" t="s">
        <v>61</v>
      </c>
      <c r="M67" s="5">
        <v>1</v>
      </c>
      <c r="N67" s="8">
        <v>2.4305555555555556E-3</v>
      </c>
      <c r="O67" s="9" t="str">
        <f t="shared" si="5"/>
        <v>min</v>
      </c>
      <c r="P67" s="10" t="s">
        <v>744</v>
      </c>
      <c r="Q67" s="28" t="str">
        <f t="shared" ref="Q67:Q130" si="6">HYPERLINK(CONCATENATE("http://alb-nagold-enz-cup.de/oberkollbach/2017/?",LOWER(SUBSTITUTE(SUBSTITUTE(SUBSTITUTE(SUBSTITUTE(SUBSTITUTE(SUBSTITUTE(SUBSTITUTE(SUBSTITUTE(SUBSTITUTE(CONCATENATE(G67,H67),"ä","ae"),"ö","oe"),"ü","ue"),"Ö","oe"),"Ü","ue"),"ß","ss"),"Ä","ae")," ",""),"-",""))))</f>
        <v>http://alb-nagold-enz-cup.de/oberkollbach/2017/?anikaschanz</v>
      </c>
      <c r="R67" s="10"/>
      <c r="X67" s="16" t="str">
        <f t="shared" ref="X67:X130" si="7">CONCATENATE("c:\seb\Dropbox\anecup\2017-07-19_oberkollbach\2017-07-26\qr\oberkollbach_2017_qr_",F67,".png")</f>
        <v>c:\seb\Dropbox\anecup\2017-07-19_oberkollbach\2017-07-26\qr\oberkollbach_2017_qr_736.png</v>
      </c>
    </row>
    <row r="68" spans="1:24" x14ac:dyDescent="0.2">
      <c r="A68" s="10">
        <v>158</v>
      </c>
      <c r="B68" s="10" t="s">
        <v>766</v>
      </c>
      <c r="C68" s="10">
        <v>14</v>
      </c>
      <c r="D68" s="10" t="s">
        <v>769</v>
      </c>
      <c r="E68" s="5">
        <v>9</v>
      </c>
      <c r="F68" s="5">
        <v>700</v>
      </c>
      <c r="G68" s="7" t="s">
        <v>681</v>
      </c>
      <c r="H68" s="7" t="s">
        <v>680</v>
      </c>
      <c r="I68" s="7" t="s">
        <v>9</v>
      </c>
      <c r="J68" s="5">
        <v>2006</v>
      </c>
      <c r="K68" s="5">
        <f t="shared" si="4"/>
        <v>11</v>
      </c>
      <c r="L68" s="7" t="s">
        <v>60</v>
      </c>
      <c r="M68" s="5">
        <v>7</v>
      </c>
      <c r="N68" s="8">
        <v>2.4421296296296296E-3</v>
      </c>
      <c r="O68" s="9" t="str">
        <f t="shared" si="5"/>
        <v>min</v>
      </c>
      <c r="P68" s="10" t="s">
        <v>744</v>
      </c>
      <c r="Q68" s="28" t="str">
        <f t="shared" si="6"/>
        <v>http://alb-nagold-enz-cup.de/oberkollbach/2017/?lottatscheuschner</v>
      </c>
      <c r="R68" s="10"/>
      <c r="X68" s="16" t="str">
        <f t="shared" si="7"/>
        <v>c:\seb\Dropbox\anecup\2017-07-19_oberkollbach\2017-07-26\qr\oberkollbach_2017_qr_700.png</v>
      </c>
    </row>
    <row r="69" spans="1:24" x14ac:dyDescent="0.2">
      <c r="A69" s="10">
        <v>159</v>
      </c>
      <c r="B69" s="10" t="s">
        <v>766</v>
      </c>
      <c r="C69" s="10">
        <v>15</v>
      </c>
      <c r="D69" s="10" t="s">
        <v>769</v>
      </c>
      <c r="E69" s="5">
        <v>10</v>
      </c>
      <c r="F69" s="5">
        <v>710</v>
      </c>
      <c r="G69" s="7" t="s">
        <v>262</v>
      </c>
      <c r="H69" s="7" t="s">
        <v>557</v>
      </c>
      <c r="I69" s="7" t="s">
        <v>116</v>
      </c>
      <c r="J69" s="5">
        <v>2006</v>
      </c>
      <c r="K69" s="5">
        <f t="shared" si="4"/>
        <v>11</v>
      </c>
      <c r="L69" s="7" t="s">
        <v>60</v>
      </c>
      <c r="M69" s="5">
        <v>8</v>
      </c>
      <c r="N69" s="8">
        <v>2.4537037037037036E-3</v>
      </c>
      <c r="O69" s="9" t="str">
        <f t="shared" si="5"/>
        <v>min</v>
      </c>
      <c r="P69" s="10" t="s">
        <v>744</v>
      </c>
      <c r="Q69" s="28" t="str">
        <f t="shared" si="6"/>
        <v>http://alb-nagold-enz-cup.de/oberkollbach/2017/?juliareichle</v>
      </c>
      <c r="R69" s="10"/>
      <c r="X69" s="16" t="str">
        <f t="shared" si="7"/>
        <v>c:\seb\Dropbox\anecup\2017-07-19_oberkollbach\2017-07-26\qr\oberkollbach_2017_qr_710.png</v>
      </c>
    </row>
    <row r="70" spans="1:24" x14ac:dyDescent="0.2">
      <c r="A70" s="10">
        <v>160</v>
      </c>
      <c r="B70" s="10" t="s">
        <v>766</v>
      </c>
      <c r="C70" s="10">
        <v>17</v>
      </c>
      <c r="D70" s="10" t="s">
        <v>769</v>
      </c>
      <c r="E70" s="5">
        <v>11</v>
      </c>
      <c r="F70" s="5">
        <v>737</v>
      </c>
      <c r="G70" s="7" t="s">
        <v>602</v>
      </c>
      <c r="H70" s="7" t="s">
        <v>601</v>
      </c>
      <c r="I70" s="7" t="s">
        <v>23</v>
      </c>
      <c r="J70" s="5">
        <v>2007</v>
      </c>
      <c r="K70" s="5">
        <f t="shared" si="4"/>
        <v>10</v>
      </c>
      <c r="L70" s="7" t="s">
        <v>61</v>
      </c>
      <c r="M70" s="5">
        <v>2</v>
      </c>
      <c r="N70" s="8">
        <v>2.4768518518518516E-3</v>
      </c>
      <c r="O70" s="9" t="str">
        <f t="shared" si="5"/>
        <v>min</v>
      </c>
      <c r="P70" s="10" t="s">
        <v>744</v>
      </c>
      <c r="Q70" s="28" t="str">
        <f t="shared" si="6"/>
        <v>http://alb-nagold-enz-cup.de/oberkollbach/2017/?lisaschaible</v>
      </c>
      <c r="R70" s="10"/>
      <c r="X70" s="16" t="str">
        <f t="shared" si="7"/>
        <v>c:\seb\Dropbox\anecup\2017-07-19_oberkollbach\2017-07-26\qr\oberkollbach_2017_qr_737.png</v>
      </c>
    </row>
    <row r="71" spans="1:24" x14ac:dyDescent="0.2">
      <c r="A71" s="10">
        <v>161</v>
      </c>
      <c r="B71" s="10" t="s">
        <v>766</v>
      </c>
      <c r="C71" s="10">
        <v>18</v>
      </c>
      <c r="D71" s="10" t="s">
        <v>769</v>
      </c>
      <c r="E71" s="5">
        <v>12</v>
      </c>
      <c r="F71" s="5">
        <v>701</v>
      </c>
      <c r="G71" s="7" t="s">
        <v>402</v>
      </c>
      <c r="H71" s="7" t="s">
        <v>400</v>
      </c>
      <c r="I71" s="7" t="s">
        <v>9</v>
      </c>
      <c r="J71" s="5">
        <v>2007</v>
      </c>
      <c r="K71" s="5">
        <f t="shared" si="4"/>
        <v>10</v>
      </c>
      <c r="L71" s="7" t="s">
        <v>61</v>
      </c>
      <c r="M71" s="5">
        <v>3</v>
      </c>
      <c r="N71" s="8">
        <v>2.488425925925926E-3</v>
      </c>
      <c r="O71" s="9" t="str">
        <f t="shared" si="5"/>
        <v>min</v>
      </c>
      <c r="P71" s="10" t="s">
        <v>744</v>
      </c>
      <c r="Q71" s="28" t="str">
        <f t="shared" si="6"/>
        <v>http://alb-nagold-enz-cup.de/oberkollbach/2017/?julekeppler</v>
      </c>
      <c r="R71" s="10"/>
      <c r="X71" s="16" t="str">
        <f t="shared" si="7"/>
        <v>c:\seb\Dropbox\anecup\2017-07-19_oberkollbach\2017-07-26\qr\oberkollbach_2017_qr_701.png</v>
      </c>
    </row>
    <row r="72" spans="1:24" x14ac:dyDescent="0.2">
      <c r="A72" s="10">
        <v>162</v>
      </c>
      <c r="B72" s="10" t="s">
        <v>766</v>
      </c>
      <c r="C72" s="10">
        <v>19</v>
      </c>
      <c r="D72" s="10" t="s">
        <v>769</v>
      </c>
      <c r="E72" s="5">
        <v>13</v>
      </c>
      <c r="F72" s="5">
        <v>718</v>
      </c>
      <c r="G72" s="7" t="s">
        <v>499</v>
      </c>
      <c r="H72" s="7" t="s">
        <v>498</v>
      </c>
      <c r="I72" s="7" t="s">
        <v>53</v>
      </c>
      <c r="J72" s="5">
        <v>2006</v>
      </c>
      <c r="K72" s="5">
        <f t="shared" si="4"/>
        <v>11</v>
      </c>
      <c r="L72" s="7" t="s">
        <v>60</v>
      </c>
      <c r="M72" s="5">
        <v>9</v>
      </c>
      <c r="N72" s="8">
        <v>2.488425925925926E-3</v>
      </c>
      <c r="O72" s="9" t="str">
        <f t="shared" si="5"/>
        <v>min</v>
      </c>
      <c r="P72" s="10" t="s">
        <v>744</v>
      </c>
      <c r="Q72" s="28" t="str">
        <f t="shared" si="6"/>
        <v>http://alb-nagold-enz-cup.de/oberkollbach/2017/?chiaramoll</v>
      </c>
      <c r="R72" s="10"/>
      <c r="X72" s="16" t="str">
        <f t="shared" si="7"/>
        <v>c:\seb\Dropbox\anecup\2017-07-19_oberkollbach\2017-07-26\qr\oberkollbach_2017_qr_718.png</v>
      </c>
    </row>
    <row r="73" spans="1:24" x14ac:dyDescent="0.2">
      <c r="A73" s="10">
        <v>163</v>
      </c>
      <c r="B73" s="10" t="s">
        <v>766</v>
      </c>
      <c r="C73" s="10">
        <v>22</v>
      </c>
      <c r="D73" s="10" t="s">
        <v>769</v>
      </c>
      <c r="E73" s="5">
        <v>14</v>
      </c>
      <c r="F73" s="5">
        <v>705</v>
      </c>
      <c r="G73" s="7" t="s">
        <v>279</v>
      </c>
      <c r="H73" s="7" t="s">
        <v>278</v>
      </c>
      <c r="I73" s="7" t="s">
        <v>71</v>
      </c>
      <c r="J73" s="5">
        <v>2007</v>
      </c>
      <c r="K73" s="5">
        <f t="shared" si="4"/>
        <v>10</v>
      </c>
      <c r="L73" s="7" t="s">
        <v>61</v>
      </c>
      <c r="M73" s="5">
        <v>4</v>
      </c>
      <c r="N73" s="8">
        <v>2.5231481481481481E-3</v>
      </c>
      <c r="O73" s="9" t="str">
        <f t="shared" si="5"/>
        <v>min</v>
      </c>
      <c r="P73" s="10" t="s">
        <v>744</v>
      </c>
      <c r="Q73" s="28" t="str">
        <f t="shared" si="6"/>
        <v>http://alb-nagold-enz-cup.de/oberkollbach/2017/?jessieeisel</v>
      </c>
      <c r="R73" s="10"/>
      <c r="X73" s="16" t="str">
        <f t="shared" si="7"/>
        <v>c:\seb\Dropbox\anecup\2017-07-19_oberkollbach\2017-07-26\qr\oberkollbach_2017_qr_705.png</v>
      </c>
    </row>
    <row r="74" spans="1:24" x14ac:dyDescent="0.2">
      <c r="A74" s="10">
        <v>164</v>
      </c>
      <c r="B74" s="10" t="s">
        <v>766</v>
      </c>
      <c r="C74" s="10">
        <v>25</v>
      </c>
      <c r="D74" s="10" t="s">
        <v>769</v>
      </c>
      <c r="E74" s="5">
        <v>15</v>
      </c>
      <c r="F74" s="5">
        <v>720</v>
      </c>
      <c r="G74" s="7" t="s">
        <v>197</v>
      </c>
      <c r="H74" s="7" t="s">
        <v>382</v>
      </c>
      <c r="I74" s="7" t="s">
        <v>4</v>
      </c>
      <c r="J74" s="5">
        <v>2008</v>
      </c>
      <c r="K74" s="5">
        <f t="shared" si="4"/>
        <v>9</v>
      </c>
      <c r="L74" s="7" t="s">
        <v>51</v>
      </c>
      <c r="M74" s="5">
        <v>2</v>
      </c>
      <c r="N74" s="8">
        <v>2.5578703703703705E-3</v>
      </c>
      <c r="O74" s="9" t="str">
        <f t="shared" si="5"/>
        <v>min</v>
      </c>
      <c r="P74" s="10" t="s">
        <v>744</v>
      </c>
      <c r="Q74" s="28" t="str">
        <f t="shared" si="6"/>
        <v>http://alb-nagold-enz-cup.de/oberkollbach/2017/?leajocubeit</v>
      </c>
      <c r="R74" s="10"/>
      <c r="X74" s="16" t="str">
        <f t="shared" si="7"/>
        <v>c:\seb\Dropbox\anecup\2017-07-19_oberkollbach\2017-07-26\qr\oberkollbach_2017_qr_720.png</v>
      </c>
    </row>
    <row r="75" spans="1:24" x14ac:dyDescent="0.2">
      <c r="A75" s="10">
        <v>165</v>
      </c>
      <c r="B75" s="10" t="s">
        <v>766</v>
      </c>
      <c r="C75" s="10">
        <v>26</v>
      </c>
      <c r="D75" s="10" t="s">
        <v>769</v>
      </c>
      <c r="E75" s="5">
        <v>16</v>
      </c>
      <c r="F75" s="5">
        <v>721</v>
      </c>
      <c r="G75" s="7" t="s">
        <v>564</v>
      </c>
      <c r="H75" s="7" t="s">
        <v>683</v>
      </c>
      <c r="I75" s="7" t="s">
        <v>4</v>
      </c>
      <c r="J75" s="5">
        <v>2007</v>
      </c>
      <c r="K75" s="5">
        <f t="shared" si="4"/>
        <v>10</v>
      </c>
      <c r="L75" s="7" t="s">
        <v>61</v>
      </c>
      <c r="M75" s="5">
        <v>5</v>
      </c>
      <c r="N75" s="8">
        <v>2.5810185185185185E-3</v>
      </c>
      <c r="O75" s="9" t="str">
        <f t="shared" si="5"/>
        <v>min</v>
      </c>
      <c r="P75" s="10" t="s">
        <v>744</v>
      </c>
      <c r="Q75" s="28" t="str">
        <f t="shared" si="6"/>
        <v>http://alb-nagold-enz-cup.de/oberkollbach/2017/?ninatubach</v>
      </c>
      <c r="R75" s="10"/>
      <c r="X75" s="16" t="str">
        <f t="shared" si="7"/>
        <v>c:\seb\Dropbox\anecup\2017-07-19_oberkollbach\2017-07-26\qr\oberkollbach_2017_qr_721.png</v>
      </c>
    </row>
    <row r="76" spans="1:24" x14ac:dyDescent="0.2">
      <c r="A76" s="10">
        <v>166</v>
      </c>
      <c r="B76" s="10" t="s">
        <v>766</v>
      </c>
      <c r="C76" s="10">
        <v>27</v>
      </c>
      <c r="D76" s="10" t="s">
        <v>769</v>
      </c>
      <c r="E76" s="5">
        <v>17</v>
      </c>
      <c r="F76" s="5">
        <v>795</v>
      </c>
      <c r="G76" s="7" t="s">
        <v>486</v>
      </c>
      <c r="H76" s="7" t="s">
        <v>485</v>
      </c>
      <c r="I76" s="7" t="s">
        <v>23</v>
      </c>
      <c r="J76" s="5">
        <v>2009</v>
      </c>
      <c r="K76" s="5">
        <f t="shared" si="4"/>
        <v>8</v>
      </c>
      <c r="L76" s="7" t="s">
        <v>30</v>
      </c>
      <c r="M76" s="5">
        <v>1</v>
      </c>
      <c r="N76" s="8">
        <v>2.6041666666666665E-3</v>
      </c>
      <c r="O76" s="9" t="str">
        <f t="shared" si="5"/>
        <v>min</v>
      </c>
      <c r="P76" s="10" t="s">
        <v>744</v>
      </c>
      <c r="Q76" s="28" t="str">
        <f t="shared" si="6"/>
        <v>http://alb-nagold-enz-cup.de/oberkollbach/2017/?klaramast</v>
      </c>
      <c r="R76" s="10"/>
      <c r="X76" s="16" t="str">
        <f t="shared" si="7"/>
        <v>c:\seb\Dropbox\anecup\2017-07-19_oberkollbach\2017-07-26\qr\oberkollbach_2017_qr_795.png</v>
      </c>
    </row>
    <row r="77" spans="1:24" x14ac:dyDescent="0.2">
      <c r="A77" s="10">
        <v>167</v>
      </c>
      <c r="B77" s="10" t="s">
        <v>766</v>
      </c>
      <c r="C77" s="10">
        <v>28</v>
      </c>
      <c r="D77" s="10" t="s">
        <v>769</v>
      </c>
      <c r="E77" s="5">
        <v>18</v>
      </c>
      <c r="F77" s="5">
        <v>738</v>
      </c>
      <c r="G77" s="7" t="s">
        <v>476</v>
      </c>
      <c r="H77" s="7" t="s">
        <v>475</v>
      </c>
      <c r="I77" s="7" t="s">
        <v>12</v>
      </c>
      <c r="J77" s="5">
        <v>2008</v>
      </c>
      <c r="K77" s="5">
        <f t="shared" si="4"/>
        <v>9</v>
      </c>
      <c r="L77" s="7" t="s">
        <v>51</v>
      </c>
      <c r="M77" s="5">
        <v>3</v>
      </c>
      <c r="N77" s="8">
        <v>2.627314814814815E-3</v>
      </c>
      <c r="O77" s="9" t="str">
        <f t="shared" si="5"/>
        <v>min</v>
      </c>
      <c r="P77" s="10" t="s">
        <v>744</v>
      </c>
      <c r="Q77" s="28" t="str">
        <f t="shared" si="6"/>
        <v>http://alb-nagold-enz-cup.de/oberkollbach/2017/?emilijamajar</v>
      </c>
      <c r="R77" s="10"/>
      <c r="X77" s="16" t="str">
        <f t="shared" si="7"/>
        <v>c:\seb\Dropbox\anecup\2017-07-19_oberkollbach\2017-07-26\qr\oberkollbach_2017_qr_738.png</v>
      </c>
    </row>
    <row r="78" spans="1:24" x14ac:dyDescent="0.2">
      <c r="A78" s="10">
        <v>168</v>
      </c>
      <c r="B78" s="10" t="s">
        <v>766</v>
      </c>
      <c r="C78" s="10">
        <v>29</v>
      </c>
      <c r="D78" s="10" t="s">
        <v>769</v>
      </c>
      <c r="E78" s="5">
        <v>19</v>
      </c>
      <c r="F78" s="5">
        <v>719</v>
      </c>
      <c r="G78" s="7" t="s">
        <v>410</v>
      </c>
      <c r="H78" s="7" t="s">
        <v>647</v>
      </c>
      <c r="I78" s="7" t="s">
        <v>4</v>
      </c>
      <c r="J78" s="5">
        <v>2008</v>
      </c>
      <c r="K78" s="5">
        <f t="shared" si="4"/>
        <v>9</v>
      </c>
      <c r="L78" s="7" t="s">
        <v>51</v>
      </c>
      <c r="M78" s="5">
        <v>4</v>
      </c>
      <c r="N78" s="8">
        <v>2.6504629629629625E-3</v>
      </c>
      <c r="O78" s="9" t="str">
        <f t="shared" si="5"/>
        <v>min</v>
      </c>
      <c r="P78" s="10" t="s">
        <v>744</v>
      </c>
      <c r="Q78" s="28" t="str">
        <f t="shared" si="6"/>
        <v>http://alb-nagold-enz-cup.de/oberkollbach/2017/?fannyschulze</v>
      </c>
      <c r="R78" s="10"/>
      <c r="X78" s="16" t="str">
        <f t="shared" si="7"/>
        <v>c:\seb\Dropbox\anecup\2017-07-19_oberkollbach\2017-07-26\qr\oberkollbach_2017_qr_719.png</v>
      </c>
    </row>
    <row r="79" spans="1:24" x14ac:dyDescent="0.2">
      <c r="A79" s="10">
        <v>169</v>
      </c>
      <c r="B79" s="10" t="s">
        <v>766</v>
      </c>
      <c r="C79" s="10">
        <v>31</v>
      </c>
      <c r="D79" s="10" t="s">
        <v>769</v>
      </c>
      <c r="E79" s="5">
        <v>20</v>
      </c>
      <c r="F79" s="5">
        <v>724</v>
      </c>
      <c r="G79" s="7" t="s">
        <v>170</v>
      </c>
      <c r="H79" s="7" t="s">
        <v>168</v>
      </c>
      <c r="I79" s="7" t="s">
        <v>126</v>
      </c>
      <c r="J79" s="5">
        <v>2009</v>
      </c>
      <c r="K79" s="5">
        <f t="shared" si="4"/>
        <v>8</v>
      </c>
      <c r="L79" s="7" t="s">
        <v>30</v>
      </c>
      <c r="M79" s="5">
        <v>2</v>
      </c>
      <c r="N79" s="8">
        <v>2.7199074074074074E-3</v>
      </c>
      <c r="O79" s="9" t="str">
        <f t="shared" si="5"/>
        <v>min</v>
      </c>
      <c r="P79" s="10" t="s">
        <v>744</v>
      </c>
      <c r="Q79" s="28" t="str">
        <f t="shared" si="6"/>
        <v>http://alb-nagold-enz-cup.de/oberkollbach/2017/?hannahbarton</v>
      </c>
      <c r="R79" s="10"/>
      <c r="X79" s="16" t="str">
        <f t="shared" si="7"/>
        <v>c:\seb\Dropbox\anecup\2017-07-19_oberkollbach\2017-07-26\qr\oberkollbach_2017_qr_724.png</v>
      </c>
    </row>
    <row r="80" spans="1:24" x14ac:dyDescent="0.2">
      <c r="A80" s="10">
        <v>170</v>
      </c>
      <c r="B80" s="10" t="s">
        <v>766</v>
      </c>
      <c r="C80" s="10">
        <v>35</v>
      </c>
      <c r="D80" s="10" t="s">
        <v>769</v>
      </c>
      <c r="E80" s="5">
        <v>21</v>
      </c>
      <c r="F80" s="5">
        <v>723</v>
      </c>
      <c r="G80" s="7" t="s">
        <v>262</v>
      </c>
      <c r="H80" s="7" t="s">
        <v>397</v>
      </c>
      <c r="I80" s="7" t="s">
        <v>126</v>
      </c>
      <c r="J80" s="5">
        <v>2009</v>
      </c>
      <c r="K80" s="5">
        <f t="shared" si="4"/>
        <v>8</v>
      </c>
      <c r="L80" s="7" t="s">
        <v>30</v>
      </c>
      <c r="M80" s="5">
        <v>3</v>
      </c>
      <c r="N80" s="8">
        <v>2.8703703703703708E-3</v>
      </c>
      <c r="O80" s="9" t="str">
        <f t="shared" si="5"/>
        <v>min</v>
      </c>
      <c r="P80" s="10" t="s">
        <v>744</v>
      </c>
      <c r="Q80" s="28" t="str">
        <f t="shared" si="6"/>
        <v>http://alb-nagold-enz-cup.de/oberkollbach/2017/?juliakaufmann</v>
      </c>
      <c r="R80" s="10"/>
      <c r="X80" s="16" t="str">
        <f t="shared" si="7"/>
        <v>c:\seb\Dropbox\anecup\2017-07-19_oberkollbach\2017-07-26\qr\oberkollbach_2017_qr_723.png</v>
      </c>
    </row>
    <row r="81" spans="1:24" x14ac:dyDescent="0.2">
      <c r="A81" s="10">
        <v>171</v>
      </c>
      <c r="B81" s="10" t="s">
        <v>766</v>
      </c>
      <c r="C81" s="10">
        <v>38</v>
      </c>
      <c r="D81" s="10" t="s">
        <v>769</v>
      </c>
      <c r="E81" s="5">
        <v>22</v>
      </c>
      <c r="F81" s="5">
        <v>735</v>
      </c>
      <c r="G81" s="7" t="s">
        <v>605</v>
      </c>
      <c r="H81" s="7" t="s">
        <v>603</v>
      </c>
      <c r="I81" s="7" t="s">
        <v>23</v>
      </c>
      <c r="J81" s="5">
        <v>2008</v>
      </c>
      <c r="K81" s="5">
        <f t="shared" si="4"/>
        <v>9</v>
      </c>
      <c r="L81" s="7" t="s">
        <v>51</v>
      </c>
      <c r="M81" s="5">
        <v>5</v>
      </c>
      <c r="N81" s="8">
        <v>2.9166666666666668E-3</v>
      </c>
      <c r="O81" s="9" t="str">
        <f t="shared" si="5"/>
        <v>min</v>
      </c>
      <c r="P81" s="10" t="s">
        <v>744</v>
      </c>
      <c r="Q81" s="28" t="str">
        <f t="shared" si="6"/>
        <v>http://alb-nagold-enz-cup.de/oberkollbach/2017/?inkenschanz</v>
      </c>
      <c r="R81" s="10"/>
      <c r="X81" s="16" t="str">
        <f t="shared" si="7"/>
        <v>c:\seb\Dropbox\anecup\2017-07-19_oberkollbach\2017-07-26\qr\oberkollbach_2017_qr_735.png</v>
      </c>
    </row>
    <row r="82" spans="1:24" x14ac:dyDescent="0.2">
      <c r="A82" s="10">
        <v>172</v>
      </c>
      <c r="B82" s="10" t="s">
        <v>766</v>
      </c>
      <c r="C82" s="10">
        <v>40</v>
      </c>
      <c r="D82" s="10" t="s">
        <v>769</v>
      </c>
      <c r="E82" s="5">
        <v>23</v>
      </c>
      <c r="F82" s="5">
        <v>713</v>
      </c>
      <c r="G82" s="7" t="s">
        <v>590</v>
      </c>
      <c r="H82" s="7" t="s">
        <v>589</v>
      </c>
      <c r="I82" s="7" t="s">
        <v>4</v>
      </c>
      <c r="J82" s="5">
        <v>2009</v>
      </c>
      <c r="K82" s="5">
        <f t="shared" si="4"/>
        <v>8</v>
      </c>
      <c r="L82" s="7" t="s">
        <v>30</v>
      </c>
      <c r="M82" s="5">
        <v>4</v>
      </c>
      <c r="N82" s="8">
        <v>2.9861111111111113E-3</v>
      </c>
      <c r="O82" s="9" t="str">
        <f t="shared" si="5"/>
        <v>min</v>
      </c>
      <c r="P82" s="10" t="s">
        <v>744</v>
      </c>
      <c r="Q82" s="28" t="str">
        <f t="shared" si="6"/>
        <v>http://alb-nagold-enz-cup.de/oberkollbach/2017/?avarothfuss</v>
      </c>
      <c r="R82" s="10"/>
      <c r="X82" s="16" t="str">
        <f t="shared" si="7"/>
        <v>c:\seb\Dropbox\anecup\2017-07-19_oberkollbach\2017-07-26\qr\oberkollbach_2017_qr_713.png</v>
      </c>
    </row>
    <row r="83" spans="1:24" x14ac:dyDescent="0.2">
      <c r="A83" s="10">
        <v>173</v>
      </c>
      <c r="B83" s="10" t="s">
        <v>766</v>
      </c>
      <c r="C83" s="10">
        <v>41</v>
      </c>
      <c r="D83" s="10" t="s">
        <v>769</v>
      </c>
      <c r="E83" s="5">
        <v>24</v>
      </c>
      <c r="F83" s="5">
        <v>683</v>
      </c>
      <c r="G83" s="7" t="s">
        <v>592</v>
      </c>
      <c r="H83" s="7" t="s">
        <v>591</v>
      </c>
      <c r="I83" s="7" t="s">
        <v>72</v>
      </c>
      <c r="J83" s="5">
        <v>2008</v>
      </c>
      <c r="K83" s="5">
        <f t="shared" si="4"/>
        <v>9</v>
      </c>
      <c r="L83" s="7" t="s">
        <v>51</v>
      </c>
      <c r="M83" s="5">
        <v>6</v>
      </c>
      <c r="N83" s="8">
        <v>2.9976851851851848E-3</v>
      </c>
      <c r="O83" s="9" t="str">
        <f t="shared" si="5"/>
        <v>min</v>
      </c>
      <c r="P83" s="10" t="s">
        <v>744</v>
      </c>
      <c r="Q83" s="28" t="str">
        <f t="shared" si="6"/>
        <v>http://alb-nagold-enz-cup.de/oberkollbach/2017/?leonierothfuss</v>
      </c>
      <c r="R83" s="10"/>
      <c r="X83" s="16" t="str">
        <f t="shared" si="7"/>
        <v>c:\seb\Dropbox\anecup\2017-07-19_oberkollbach\2017-07-26\qr\oberkollbach_2017_qr_683.png</v>
      </c>
    </row>
    <row r="84" spans="1:24" x14ac:dyDescent="0.2">
      <c r="A84" s="10">
        <v>174</v>
      </c>
      <c r="B84" s="10" t="s">
        <v>766</v>
      </c>
      <c r="C84" s="10">
        <v>42</v>
      </c>
      <c r="D84" s="10" t="s">
        <v>769</v>
      </c>
      <c r="E84" s="5">
        <v>25</v>
      </c>
      <c r="F84" s="5">
        <v>711</v>
      </c>
      <c r="G84" s="7" t="s">
        <v>558</v>
      </c>
      <c r="H84" s="7" t="s">
        <v>557</v>
      </c>
      <c r="I84" s="7" t="s">
        <v>116</v>
      </c>
      <c r="J84" s="5">
        <v>2008</v>
      </c>
      <c r="K84" s="5">
        <f t="shared" si="4"/>
        <v>9</v>
      </c>
      <c r="L84" s="7" t="s">
        <v>51</v>
      </c>
      <c r="M84" s="5">
        <v>7</v>
      </c>
      <c r="N84" s="8">
        <v>3.0092592592592588E-3</v>
      </c>
      <c r="O84" s="9" t="str">
        <f t="shared" si="5"/>
        <v>min</v>
      </c>
      <c r="P84" s="10" t="s">
        <v>744</v>
      </c>
      <c r="Q84" s="28" t="str">
        <f t="shared" si="6"/>
        <v>http://alb-nagold-enz-cup.de/oberkollbach/2017/?lenareichle</v>
      </c>
      <c r="R84" s="10"/>
      <c r="X84" s="16" t="str">
        <f t="shared" si="7"/>
        <v>c:\seb\Dropbox\anecup\2017-07-19_oberkollbach\2017-07-26\qr\oberkollbach_2017_qr_711.png</v>
      </c>
    </row>
    <row r="85" spans="1:24" x14ac:dyDescent="0.2">
      <c r="A85" s="10">
        <v>175</v>
      </c>
      <c r="B85" s="10" t="s">
        <v>766</v>
      </c>
      <c r="C85" s="10">
        <v>43</v>
      </c>
      <c r="D85" s="10" t="s">
        <v>769</v>
      </c>
      <c r="E85" s="5">
        <v>26</v>
      </c>
      <c r="F85" s="5">
        <v>680</v>
      </c>
      <c r="G85" s="7" t="s">
        <v>512</v>
      </c>
      <c r="H85" s="7" t="s">
        <v>511</v>
      </c>
      <c r="I85" s="7" t="s">
        <v>72</v>
      </c>
      <c r="J85" s="5">
        <v>2006</v>
      </c>
      <c r="K85" s="5">
        <f t="shared" si="4"/>
        <v>11</v>
      </c>
      <c r="L85" s="7" t="s">
        <v>60</v>
      </c>
      <c r="M85" s="5">
        <v>10</v>
      </c>
      <c r="N85" s="8">
        <v>3.0671296296296297E-3</v>
      </c>
      <c r="O85" s="9" t="str">
        <f t="shared" si="5"/>
        <v>min</v>
      </c>
      <c r="P85" s="10" t="s">
        <v>744</v>
      </c>
      <c r="Q85" s="28" t="str">
        <f t="shared" si="6"/>
        <v>http://alb-nagold-enz-cup.de/oberkollbach/2017/?annanennmann</v>
      </c>
      <c r="R85" s="10"/>
      <c r="X85" s="16" t="str">
        <f t="shared" si="7"/>
        <v>c:\seb\Dropbox\anecup\2017-07-19_oberkollbach\2017-07-26\qr\oberkollbach_2017_qr_680.png</v>
      </c>
    </row>
    <row r="86" spans="1:24" x14ac:dyDescent="0.2">
      <c r="A86" s="10">
        <v>176</v>
      </c>
      <c r="B86" s="10" t="s">
        <v>766</v>
      </c>
      <c r="C86" s="10">
        <v>44</v>
      </c>
      <c r="D86" s="10" t="s">
        <v>769</v>
      </c>
      <c r="E86" s="5">
        <v>27</v>
      </c>
      <c r="F86" s="5">
        <v>748</v>
      </c>
      <c r="G86" s="7" t="s">
        <v>339</v>
      </c>
      <c r="H86" s="7" t="s">
        <v>338</v>
      </c>
      <c r="I86" s="7" t="s">
        <v>12</v>
      </c>
      <c r="J86" s="5">
        <v>2009</v>
      </c>
      <c r="K86" s="5">
        <f t="shared" si="4"/>
        <v>8</v>
      </c>
      <c r="L86" s="7" t="s">
        <v>30</v>
      </c>
      <c r="M86" s="5">
        <v>5</v>
      </c>
      <c r="N86" s="8">
        <v>3.1134259259259257E-3</v>
      </c>
      <c r="O86" s="9" t="str">
        <f t="shared" si="5"/>
        <v>min</v>
      </c>
      <c r="P86" s="10" t="s">
        <v>744</v>
      </c>
      <c r="Q86" s="28" t="str">
        <f t="shared" si="6"/>
        <v>http://alb-nagold-enz-cup.de/oberkollbach/2017/?lejlahadzic</v>
      </c>
      <c r="R86" s="10"/>
      <c r="X86" s="16" t="str">
        <f t="shared" si="7"/>
        <v>c:\seb\Dropbox\anecup\2017-07-19_oberkollbach\2017-07-26\qr\oberkollbach_2017_qr_748.png</v>
      </c>
    </row>
    <row r="87" spans="1:24" x14ac:dyDescent="0.2">
      <c r="A87" s="10">
        <v>177</v>
      </c>
      <c r="B87" s="10" t="s">
        <v>766</v>
      </c>
      <c r="C87" s="10">
        <v>46</v>
      </c>
      <c r="D87" s="10" t="s">
        <v>769</v>
      </c>
      <c r="E87" s="5">
        <v>28</v>
      </c>
      <c r="F87" s="5">
        <v>714</v>
      </c>
      <c r="G87" s="7" t="s">
        <v>560</v>
      </c>
      <c r="H87" s="7" t="s">
        <v>559</v>
      </c>
      <c r="I87" s="7" t="s">
        <v>76</v>
      </c>
      <c r="J87" s="5">
        <v>2007</v>
      </c>
      <c r="K87" s="5">
        <f t="shared" si="4"/>
        <v>10</v>
      </c>
      <c r="L87" s="7" t="s">
        <v>61</v>
      </c>
      <c r="M87" s="5">
        <v>6</v>
      </c>
      <c r="N87" s="8">
        <v>3.2407407407407406E-3</v>
      </c>
      <c r="O87" s="9" t="str">
        <f t="shared" si="5"/>
        <v>min</v>
      </c>
      <c r="P87" s="10" t="s">
        <v>744</v>
      </c>
      <c r="Q87" s="28" t="str">
        <f t="shared" si="6"/>
        <v>http://alb-nagold-enz-cup.de/oberkollbach/2017/?florarenk</v>
      </c>
      <c r="R87" s="10"/>
      <c r="X87" s="16" t="str">
        <f t="shared" si="7"/>
        <v>c:\seb\Dropbox\anecup\2017-07-19_oberkollbach\2017-07-26\qr\oberkollbach_2017_qr_714.png</v>
      </c>
    </row>
    <row r="88" spans="1:24" x14ac:dyDescent="0.2">
      <c r="A88" s="10">
        <v>178</v>
      </c>
      <c r="B88" s="10" t="s">
        <v>766</v>
      </c>
      <c r="C88" s="10">
        <v>47</v>
      </c>
      <c r="D88" s="10" t="s">
        <v>769</v>
      </c>
      <c r="E88" s="5">
        <v>29</v>
      </c>
      <c r="F88" s="5">
        <v>712</v>
      </c>
      <c r="G88" s="7" t="s">
        <v>293</v>
      </c>
      <c r="H88" s="7" t="s">
        <v>599</v>
      </c>
      <c r="I88" s="7" t="s">
        <v>76</v>
      </c>
      <c r="J88" s="5">
        <v>2007</v>
      </c>
      <c r="K88" s="5">
        <f t="shared" si="4"/>
        <v>10</v>
      </c>
      <c r="L88" s="7" t="s">
        <v>61</v>
      </c>
      <c r="M88" s="5">
        <v>7</v>
      </c>
      <c r="N88" s="8">
        <v>3.2754629629629631E-3</v>
      </c>
      <c r="O88" s="9" t="str">
        <f t="shared" si="5"/>
        <v>min</v>
      </c>
      <c r="P88" s="10" t="s">
        <v>744</v>
      </c>
      <c r="Q88" s="28" t="str">
        <f t="shared" si="6"/>
        <v>http://alb-nagold-enz-cup.de/oberkollbach/2017/?claraschaefer</v>
      </c>
      <c r="R88" s="10"/>
      <c r="X88" s="16" t="str">
        <f t="shared" si="7"/>
        <v>c:\seb\Dropbox\anecup\2017-07-19_oberkollbach\2017-07-26\qr\oberkollbach_2017_qr_712.png</v>
      </c>
    </row>
    <row r="89" spans="1:24" x14ac:dyDescent="0.2">
      <c r="A89" s="10">
        <v>179</v>
      </c>
      <c r="B89" s="10" t="s">
        <v>766</v>
      </c>
      <c r="C89" s="10">
        <v>48</v>
      </c>
      <c r="D89" s="10" t="s">
        <v>769</v>
      </c>
      <c r="E89" s="5">
        <v>30</v>
      </c>
      <c r="F89" s="5">
        <v>684</v>
      </c>
      <c r="G89" s="7" t="s">
        <v>657</v>
      </c>
      <c r="H89" s="7" t="s">
        <v>656</v>
      </c>
      <c r="I89" s="7" t="s">
        <v>44</v>
      </c>
      <c r="J89" s="5">
        <v>2009</v>
      </c>
      <c r="K89" s="5">
        <f t="shared" si="4"/>
        <v>8</v>
      </c>
      <c r="L89" s="7" t="s">
        <v>30</v>
      </c>
      <c r="M89" s="5">
        <v>6</v>
      </c>
      <c r="N89" s="8">
        <v>3.5185185185185185E-3</v>
      </c>
      <c r="O89" s="9" t="str">
        <f t="shared" si="5"/>
        <v>min</v>
      </c>
      <c r="P89" s="10" t="s">
        <v>744</v>
      </c>
      <c r="Q89" s="28" t="str">
        <f t="shared" si="6"/>
        <v>http://alb-nagold-enz-cup.de/oberkollbach/2017/?laraslibi</v>
      </c>
      <c r="R89" s="10"/>
      <c r="X89" s="16" t="str">
        <f t="shared" si="7"/>
        <v>c:\seb\Dropbox\anecup\2017-07-19_oberkollbach\2017-07-26\qr\oberkollbach_2017_qr_684.png</v>
      </c>
    </row>
    <row r="90" spans="1:24" x14ac:dyDescent="0.2">
      <c r="A90" s="16">
        <v>183</v>
      </c>
      <c r="B90" s="16" t="s">
        <v>766</v>
      </c>
      <c r="C90" s="16">
        <v>1</v>
      </c>
      <c r="D90" s="16" t="s">
        <v>770</v>
      </c>
      <c r="E90" s="17">
        <v>1</v>
      </c>
      <c r="F90" s="17">
        <v>716</v>
      </c>
      <c r="G90" s="19" t="s">
        <v>317</v>
      </c>
      <c r="H90" s="19" t="s">
        <v>316</v>
      </c>
      <c r="I90" s="19" t="s">
        <v>128</v>
      </c>
      <c r="J90" s="17">
        <v>2006</v>
      </c>
      <c r="K90" s="17">
        <f t="shared" si="4"/>
        <v>11</v>
      </c>
      <c r="L90" s="19" t="s">
        <v>33</v>
      </c>
      <c r="M90" s="17">
        <v>1</v>
      </c>
      <c r="N90" s="20">
        <v>2.0370370370370373E-3</v>
      </c>
      <c r="O90" s="21" t="str">
        <f t="shared" si="5"/>
        <v>min</v>
      </c>
      <c r="P90" s="16" t="s">
        <v>745</v>
      </c>
      <c r="Q90" s="28" t="str">
        <f t="shared" si="6"/>
        <v>http://alb-nagold-enz-cup.de/oberkollbach/2017/?yannickgraf</v>
      </c>
      <c r="X90" s="16" t="str">
        <f t="shared" si="7"/>
        <v>c:\seb\Dropbox\anecup\2017-07-19_oberkollbach\2017-07-26\qr\oberkollbach_2017_qr_716.png</v>
      </c>
    </row>
    <row r="91" spans="1:24" x14ac:dyDescent="0.2">
      <c r="A91" s="16">
        <v>184</v>
      </c>
      <c r="B91" s="16" t="s">
        <v>766</v>
      </c>
      <c r="C91" s="16">
        <v>3</v>
      </c>
      <c r="D91" s="16" t="s">
        <v>770</v>
      </c>
      <c r="E91" s="17">
        <v>2</v>
      </c>
      <c r="F91" s="17">
        <v>729</v>
      </c>
      <c r="G91" s="19" t="s">
        <v>259</v>
      </c>
      <c r="H91" s="19" t="s">
        <v>258</v>
      </c>
      <c r="I91" s="19" t="s">
        <v>4</v>
      </c>
      <c r="J91" s="17">
        <v>2009</v>
      </c>
      <c r="K91" s="17">
        <f t="shared" si="4"/>
        <v>8</v>
      </c>
      <c r="L91" s="19" t="s">
        <v>56</v>
      </c>
      <c r="M91" s="17">
        <v>1</v>
      </c>
      <c r="N91" s="20">
        <v>2.1527777777777778E-3</v>
      </c>
      <c r="O91" s="21" t="str">
        <f t="shared" si="5"/>
        <v>min</v>
      </c>
      <c r="P91" s="16" t="s">
        <v>745</v>
      </c>
      <c r="Q91" s="28" t="str">
        <f t="shared" si="6"/>
        <v>http://alb-nagold-enz-cup.de/oberkollbach/2017/?thomasdonath</v>
      </c>
      <c r="X91" s="16" t="str">
        <f t="shared" si="7"/>
        <v>c:\seb\Dropbox\anecup\2017-07-19_oberkollbach\2017-07-26\qr\oberkollbach_2017_qr_729.png</v>
      </c>
    </row>
    <row r="92" spans="1:24" x14ac:dyDescent="0.2">
      <c r="A92" s="16">
        <v>185</v>
      </c>
      <c r="B92" s="16" t="s">
        <v>766</v>
      </c>
      <c r="C92" s="16">
        <v>5</v>
      </c>
      <c r="D92" s="16" t="s">
        <v>770</v>
      </c>
      <c r="E92" s="17">
        <v>3</v>
      </c>
      <c r="F92" s="17">
        <v>706</v>
      </c>
      <c r="G92" s="19" t="s">
        <v>270</v>
      </c>
      <c r="H92" s="19" t="s">
        <v>576</v>
      </c>
      <c r="I92" s="19" t="s">
        <v>9</v>
      </c>
      <c r="J92" s="17">
        <v>2006</v>
      </c>
      <c r="K92" s="17">
        <f t="shared" si="4"/>
        <v>11</v>
      </c>
      <c r="L92" s="19" t="s">
        <v>33</v>
      </c>
      <c r="M92" s="17">
        <v>2</v>
      </c>
      <c r="N92" s="20">
        <v>2.1874999999999998E-3</v>
      </c>
      <c r="O92" s="21" t="str">
        <f t="shared" si="5"/>
        <v>min</v>
      </c>
      <c r="P92" s="16" t="s">
        <v>745</v>
      </c>
      <c r="Q92" s="28" t="str">
        <f t="shared" si="6"/>
        <v>http://alb-nagold-enz-cup.de/oberkollbach/2017/?rubenroller</v>
      </c>
      <c r="X92" s="16" t="str">
        <f t="shared" si="7"/>
        <v>c:\seb\Dropbox\anecup\2017-07-19_oberkollbach\2017-07-26\qr\oberkollbach_2017_qr_706.png</v>
      </c>
    </row>
    <row r="93" spans="1:24" x14ac:dyDescent="0.2">
      <c r="A93" s="16">
        <v>186</v>
      </c>
      <c r="B93" s="16" t="s">
        <v>766</v>
      </c>
      <c r="C93" s="16">
        <v>10</v>
      </c>
      <c r="D93" s="16" t="s">
        <v>770</v>
      </c>
      <c r="E93" s="17">
        <v>4</v>
      </c>
      <c r="F93" s="17">
        <v>727</v>
      </c>
      <c r="G93" s="19" t="s">
        <v>387</v>
      </c>
      <c r="H93" s="19" t="s">
        <v>469</v>
      </c>
      <c r="I93" s="19" t="s">
        <v>4</v>
      </c>
      <c r="J93" s="17">
        <v>2009</v>
      </c>
      <c r="K93" s="17">
        <f t="shared" si="4"/>
        <v>8</v>
      </c>
      <c r="L93" s="19" t="s">
        <v>56</v>
      </c>
      <c r="M93" s="17">
        <v>2</v>
      </c>
      <c r="N93" s="20">
        <v>2.3611111111111111E-3</v>
      </c>
      <c r="O93" s="21" t="str">
        <f t="shared" si="5"/>
        <v>min</v>
      </c>
      <c r="P93" s="16" t="s">
        <v>745</v>
      </c>
      <c r="Q93" s="28" t="str">
        <f t="shared" si="6"/>
        <v>http://alb-nagold-enz-cup.de/oberkollbach/2017/?nilsmaag</v>
      </c>
      <c r="X93" s="16" t="str">
        <f t="shared" si="7"/>
        <v>c:\seb\Dropbox\anecup\2017-07-19_oberkollbach\2017-07-26\qr\oberkollbach_2017_qr_727.png</v>
      </c>
    </row>
    <row r="94" spans="1:24" x14ac:dyDescent="0.2">
      <c r="A94" s="16">
        <v>187</v>
      </c>
      <c r="B94" s="16" t="s">
        <v>766</v>
      </c>
      <c r="C94" s="16">
        <v>12</v>
      </c>
      <c r="D94" s="16" t="s">
        <v>770</v>
      </c>
      <c r="E94" s="17">
        <v>5</v>
      </c>
      <c r="F94" s="17">
        <v>745</v>
      </c>
      <c r="G94" s="19" t="s">
        <v>532</v>
      </c>
      <c r="H94" s="19" t="s">
        <v>531</v>
      </c>
      <c r="I94" s="19" t="s">
        <v>12</v>
      </c>
      <c r="J94" s="17">
        <v>2008</v>
      </c>
      <c r="K94" s="17">
        <f t="shared" si="4"/>
        <v>9</v>
      </c>
      <c r="L94" s="19" t="s">
        <v>29</v>
      </c>
      <c r="M94" s="17">
        <v>1</v>
      </c>
      <c r="N94" s="20">
        <v>2.4189814814814816E-3</v>
      </c>
      <c r="O94" s="21" t="str">
        <f t="shared" si="5"/>
        <v>min</v>
      </c>
      <c r="P94" s="16" t="s">
        <v>745</v>
      </c>
      <c r="Q94" s="28" t="str">
        <f t="shared" si="6"/>
        <v>http://alb-nagold-enz-cup.de/oberkollbach/2017/?oskarpfingst</v>
      </c>
      <c r="X94" s="16" t="str">
        <f t="shared" si="7"/>
        <v>c:\seb\Dropbox\anecup\2017-07-19_oberkollbach\2017-07-26\qr\oberkollbach_2017_qr_745.png</v>
      </c>
    </row>
    <row r="95" spans="1:24" x14ac:dyDescent="0.2">
      <c r="A95" s="16">
        <v>188</v>
      </c>
      <c r="B95" s="16" t="s">
        <v>766</v>
      </c>
      <c r="C95" s="16">
        <v>16</v>
      </c>
      <c r="D95" s="16" t="s">
        <v>770</v>
      </c>
      <c r="E95" s="17">
        <v>6</v>
      </c>
      <c r="F95" s="17">
        <v>731</v>
      </c>
      <c r="G95" s="19" t="s">
        <v>260</v>
      </c>
      <c r="H95" s="19" t="s">
        <v>258</v>
      </c>
      <c r="I95" s="19" t="s">
        <v>4</v>
      </c>
      <c r="J95" s="17">
        <v>2007</v>
      </c>
      <c r="K95" s="17">
        <f t="shared" si="4"/>
        <v>10</v>
      </c>
      <c r="L95" s="19" t="s">
        <v>58</v>
      </c>
      <c r="M95" s="17">
        <v>1</v>
      </c>
      <c r="N95" s="20">
        <v>2.4652777777777776E-3</v>
      </c>
      <c r="O95" s="21" t="str">
        <f t="shared" si="5"/>
        <v>min</v>
      </c>
      <c r="P95" s="16" t="s">
        <v>745</v>
      </c>
      <c r="Q95" s="28" t="str">
        <f t="shared" si="6"/>
        <v>http://alb-nagold-enz-cup.de/oberkollbach/2017/?tobiasdonath</v>
      </c>
      <c r="X95" s="16" t="str">
        <f t="shared" si="7"/>
        <v>c:\seb\Dropbox\anecup\2017-07-19_oberkollbach\2017-07-26\qr\oberkollbach_2017_qr_731.png</v>
      </c>
    </row>
    <row r="96" spans="1:24" x14ac:dyDescent="0.2">
      <c r="A96" s="16">
        <v>189</v>
      </c>
      <c r="B96" s="16" t="s">
        <v>766</v>
      </c>
      <c r="C96" s="16">
        <v>20</v>
      </c>
      <c r="D96" s="16" t="s">
        <v>770</v>
      </c>
      <c r="E96" s="17">
        <v>7</v>
      </c>
      <c r="F96" s="17">
        <v>732</v>
      </c>
      <c r="G96" s="19" t="s">
        <v>190</v>
      </c>
      <c r="H96" s="19" t="s">
        <v>189</v>
      </c>
      <c r="I96" s="19" t="s">
        <v>4</v>
      </c>
      <c r="J96" s="17">
        <v>2006</v>
      </c>
      <c r="K96" s="17">
        <f t="shared" si="4"/>
        <v>11</v>
      </c>
      <c r="L96" s="19" t="s">
        <v>33</v>
      </c>
      <c r="M96" s="17">
        <v>3</v>
      </c>
      <c r="N96" s="20">
        <v>2.5000000000000001E-3</v>
      </c>
      <c r="O96" s="21" t="str">
        <f t="shared" si="5"/>
        <v>min</v>
      </c>
      <c r="P96" s="16" t="s">
        <v>745</v>
      </c>
      <c r="Q96" s="28" t="str">
        <f t="shared" si="6"/>
        <v>http://alb-nagold-enz-cup.de/oberkollbach/2017/?lukasbetzelt</v>
      </c>
      <c r="X96" s="16" t="str">
        <f t="shared" si="7"/>
        <v>c:\seb\Dropbox\anecup\2017-07-19_oberkollbach\2017-07-26\qr\oberkollbach_2017_qr_732.png</v>
      </c>
    </row>
    <row r="97" spans="1:24" x14ac:dyDescent="0.2">
      <c r="A97" s="16">
        <v>190</v>
      </c>
      <c r="B97" s="16" t="s">
        <v>766</v>
      </c>
      <c r="C97" s="16">
        <v>21</v>
      </c>
      <c r="D97" s="16" t="s">
        <v>770</v>
      </c>
      <c r="E97" s="17">
        <v>8</v>
      </c>
      <c r="F97" s="17">
        <v>733</v>
      </c>
      <c r="G97" s="19" t="s">
        <v>171</v>
      </c>
      <c r="H97" s="19" t="s">
        <v>168</v>
      </c>
      <c r="I97" s="19" t="s">
        <v>126</v>
      </c>
      <c r="J97" s="17">
        <v>2008</v>
      </c>
      <c r="K97" s="17">
        <f t="shared" si="4"/>
        <v>9</v>
      </c>
      <c r="L97" s="19" t="s">
        <v>29</v>
      </c>
      <c r="M97" s="17">
        <v>2</v>
      </c>
      <c r="N97" s="20">
        <v>2.5115740740740741E-3</v>
      </c>
      <c r="O97" s="21" t="str">
        <f t="shared" si="5"/>
        <v>min</v>
      </c>
      <c r="P97" s="16" t="s">
        <v>745</v>
      </c>
      <c r="Q97" s="28" t="str">
        <f t="shared" si="6"/>
        <v>http://alb-nagold-enz-cup.de/oberkollbach/2017/?louisbarton</v>
      </c>
      <c r="X97" s="16" t="str">
        <f t="shared" si="7"/>
        <v>c:\seb\Dropbox\anecup\2017-07-19_oberkollbach\2017-07-26\qr\oberkollbach_2017_qr_733.png</v>
      </c>
    </row>
    <row r="98" spans="1:24" x14ac:dyDescent="0.2">
      <c r="A98" s="16">
        <v>191</v>
      </c>
      <c r="B98" s="16" t="s">
        <v>766</v>
      </c>
      <c r="C98" s="16">
        <v>23</v>
      </c>
      <c r="D98" s="16" t="s">
        <v>770</v>
      </c>
      <c r="E98" s="17">
        <v>9</v>
      </c>
      <c r="F98" s="17">
        <v>728</v>
      </c>
      <c r="G98" s="19" t="s">
        <v>185</v>
      </c>
      <c r="H98" s="19" t="s">
        <v>247</v>
      </c>
      <c r="I98" s="19" t="s">
        <v>4</v>
      </c>
      <c r="J98" s="17">
        <v>2009</v>
      </c>
      <c r="K98" s="17">
        <f t="shared" si="4"/>
        <v>8</v>
      </c>
      <c r="L98" s="19" t="s">
        <v>56</v>
      </c>
      <c r="M98" s="17">
        <v>3</v>
      </c>
      <c r="N98" s="20">
        <v>2.5462962962962961E-3</v>
      </c>
      <c r="O98" s="21" t="str">
        <f t="shared" si="5"/>
        <v>min</v>
      </c>
      <c r="P98" s="16" t="s">
        <v>745</v>
      </c>
      <c r="Q98" s="28" t="str">
        <f t="shared" si="6"/>
        <v>http://alb-nagold-enz-cup.de/oberkollbach/2017/?felixdeutschmann</v>
      </c>
      <c r="X98" s="16" t="str">
        <f t="shared" si="7"/>
        <v>c:\seb\Dropbox\anecup\2017-07-19_oberkollbach\2017-07-26\qr\oberkollbach_2017_qr_728.png</v>
      </c>
    </row>
    <row r="99" spans="1:24" x14ac:dyDescent="0.2">
      <c r="A99" s="16">
        <v>192</v>
      </c>
      <c r="B99" s="16" t="s">
        <v>766</v>
      </c>
      <c r="C99" s="16">
        <v>24</v>
      </c>
      <c r="D99" s="16" t="s">
        <v>770</v>
      </c>
      <c r="E99" s="17">
        <v>10</v>
      </c>
      <c r="F99" s="17">
        <v>746</v>
      </c>
      <c r="G99" s="19" t="s">
        <v>193</v>
      </c>
      <c r="H99" s="19" t="s">
        <v>192</v>
      </c>
      <c r="I99" s="19" t="s">
        <v>12</v>
      </c>
      <c r="J99" s="17">
        <v>2009</v>
      </c>
      <c r="K99" s="17">
        <f t="shared" si="4"/>
        <v>8</v>
      </c>
      <c r="L99" s="19" t="s">
        <v>56</v>
      </c>
      <c r="M99" s="17">
        <v>4</v>
      </c>
      <c r="N99" s="20">
        <v>2.5462962962962961E-3</v>
      </c>
      <c r="O99" s="21" t="str">
        <f t="shared" si="5"/>
        <v>min</v>
      </c>
      <c r="P99" s="16" t="s">
        <v>745</v>
      </c>
      <c r="Q99" s="28" t="str">
        <f t="shared" si="6"/>
        <v>http://alb-nagold-enz-cup.de/oberkollbach/2017/?aaronbiskic</v>
      </c>
      <c r="X99" s="16" t="str">
        <f t="shared" si="7"/>
        <v>c:\seb\Dropbox\anecup\2017-07-19_oberkollbach\2017-07-26\qr\oberkollbach_2017_qr_746.png</v>
      </c>
    </row>
    <row r="100" spans="1:24" x14ac:dyDescent="0.2">
      <c r="A100" s="16">
        <v>193</v>
      </c>
      <c r="B100" s="16" t="s">
        <v>766</v>
      </c>
      <c r="C100" s="16">
        <v>30</v>
      </c>
      <c r="D100" s="16" t="s">
        <v>770</v>
      </c>
      <c r="E100" s="17">
        <v>11</v>
      </c>
      <c r="F100" s="17">
        <v>749</v>
      </c>
      <c r="G100" s="19" t="s">
        <v>194</v>
      </c>
      <c r="H100" s="19" t="s">
        <v>656</v>
      </c>
      <c r="I100" s="19" t="s">
        <v>44</v>
      </c>
      <c r="J100" s="17">
        <v>2006</v>
      </c>
      <c r="K100" s="17">
        <f t="shared" si="4"/>
        <v>11</v>
      </c>
      <c r="L100" s="19" t="s">
        <v>33</v>
      </c>
      <c r="M100" s="17">
        <v>4</v>
      </c>
      <c r="N100" s="22">
        <v>2.6620370370370374E-3</v>
      </c>
      <c r="O100" s="21" t="str">
        <f t="shared" si="5"/>
        <v>min</v>
      </c>
      <c r="P100" s="16" t="s">
        <v>745</v>
      </c>
      <c r="Q100" s="28" t="str">
        <f t="shared" si="6"/>
        <v>http://alb-nagold-enz-cup.de/oberkollbach/2017/?luisslibi</v>
      </c>
      <c r="X100" s="16" t="str">
        <f t="shared" si="7"/>
        <v>c:\seb\Dropbox\anecup\2017-07-19_oberkollbach\2017-07-26\qr\oberkollbach_2017_qr_749.png</v>
      </c>
    </row>
    <row r="101" spans="1:24" x14ac:dyDescent="0.2">
      <c r="A101" s="16">
        <v>194</v>
      </c>
      <c r="B101" s="16" t="s">
        <v>766</v>
      </c>
      <c r="C101" s="16">
        <v>32</v>
      </c>
      <c r="D101" s="16" t="s">
        <v>770</v>
      </c>
      <c r="E101" s="17">
        <v>12</v>
      </c>
      <c r="F101" s="17">
        <v>734</v>
      </c>
      <c r="G101" s="19" t="s">
        <v>551</v>
      </c>
      <c r="H101" s="19" t="s">
        <v>550</v>
      </c>
      <c r="I101" s="19" t="s">
        <v>126</v>
      </c>
      <c r="J101" s="17">
        <v>2009</v>
      </c>
      <c r="K101" s="17">
        <f t="shared" si="4"/>
        <v>8</v>
      </c>
      <c r="L101" s="19" t="s">
        <v>56</v>
      </c>
      <c r="M101" s="17">
        <v>5</v>
      </c>
      <c r="N101" s="20">
        <v>2.7546296296296294E-3</v>
      </c>
      <c r="O101" s="21" t="str">
        <f t="shared" si="5"/>
        <v>min</v>
      </c>
      <c r="P101" s="16" t="s">
        <v>745</v>
      </c>
      <c r="Q101" s="28" t="str">
        <f t="shared" si="6"/>
        <v>http://alb-nagold-enz-cup.de/oberkollbach/2017/?jonasrakuschi</v>
      </c>
      <c r="X101" s="16" t="str">
        <f t="shared" si="7"/>
        <v>c:\seb\Dropbox\anecup\2017-07-19_oberkollbach\2017-07-26\qr\oberkollbach_2017_qr_734.png</v>
      </c>
    </row>
    <row r="102" spans="1:24" x14ac:dyDescent="0.2">
      <c r="A102" s="16">
        <v>195</v>
      </c>
      <c r="B102" s="16" t="s">
        <v>766</v>
      </c>
      <c r="C102" s="16">
        <v>33</v>
      </c>
      <c r="D102" s="16" t="s">
        <v>770</v>
      </c>
      <c r="E102" s="17">
        <v>13</v>
      </c>
      <c r="F102" s="17">
        <v>686</v>
      </c>
      <c r="G102" s="19" t="s">
        <v>703</v>
      </c>
      <c r="H102" s="19" t="s">
        <v>702</v>
      </c>
      <c r="I102" s="19" t="s">
        <v>72</v>
      </c>
      <c r="J102" s="17">
        <v>2007</v>
      </c>
      <c r="K102" s="17">
        <f t="shared" si="4"/>
        <v>10</v>
      </c>
      <c r="L102" s="19" t="s">
        <v>58</v>
      </c>
      <c r="M102" s="17">
        <v>2</v>
      </c>
      <c r="N102" s="20">
        <v>2.7777777777777779E-3</v>
      </c>
      <c r="O102" s="21" t="str">
        <f t="shared" si="5"/>
        <v>min</v>
      </c>
      <c r="P102" s="16" t="s">
        <v>745</v>
      </c>
      <c r="Q102" s="28" t="str">
        <f t="shared" si="6"/>
        <v>http://alb-nagold-enz-cup.de/oberkollbach/2017/?marlonwalz</v>
      </c>
      <c r="X102" s="16" t="str">
        <f t="shared" si="7"/>
        <v>c:\seb\Dropbox\anecup\2017-07-19_oberkollbach\2017-07-26\qr\oberkollbach_2017_qr_686.png</v>
      </c>
    </row>
    <row r="103" spans="1:24" x14ac:dyDescent="0.2">
      <c r="A103" s="16">
        <v>196</v>
      </c>
      <c r="B103" s="16" t="s">
        <v>766</v>
      </c>
      <c r="C103" s="16">
        <v>34</v>
      </c>
      <c r="D103" s="16" t="s">
        <v>770</v>
      </c>
      <c r="E103" s="17">
        <v>14</v>
      </c>
      <c r="F103" s="17">
        <v>658</v>
      </c>
      <c r="G103" s="19" t="s">
        <v>585</v>
      </c>
      <c r="H103" s="19" t="s">
        <v>584</v>
      </c>
      <c r="I103" s="19" t="s">
        <v>126</v>
      </c>
      <c r="J103" s="17">
        <v>2010</v>
      </c>
      <c r="K103" s="17">
        <f t="shared" si="4"/>
        <v>7</v>
      </c>
      <c r="L103" s="19" t="s">
        <v>56</v>
      </c>
      <c r="M103" s="17">
        <v>6</v>
      </c>
      <c r="N103" s="20">
        <v>2.8472222222222219E-3</v>
      </c>
      <c r="O103" s="21" t="str">
        <f t="shared" si="5"/>
        <v>min</v>
      </c>
      <c r="P103" s="16" t="s">
        <v>745</v>
      </c>
      <c r="Q103" s="28" t="str">
        <f t="shared" si="6"/>
        <v>http://alb-nagold-enz-cup.de/oberkollbach/2017/?collinrosenau</v>
      </c>
      <c r="X103" s="16" t="str">
        <f t="shared" si="7"/>
        <v>c:\seb\Dropbox\anecup\2017-07-19_oberkollbach\2017-07-26\qr\oberkollbach_2017_qr_658.png</v>
      </c>
    </row>
    <row r="104" spans="1:24" x14ac:dyDescent="0.2">
      <c r="A104" s="16">
        <v>197</v>
      </c>
      <c r="B104" s="16" t="s">
        <v>766</v>
      </c>
      <c r="C104" s="16">
        <v>36</v>
      </c>
      <c r="D104" s="16" t="s">
        <v>770</v>
      </c>
      <c r="E104" s="17">
        <v>15</v>
      </c>
      <c r="F104" s="17">
        <v>747</v>
      </c>
      <c r="G104" s="19" t="s">
        <v>510</v>
      </c>
      <c r="H104" s="19" t="s">
        <v>729</v>
      </c>
      <c r="I104" s="19" t="s">
        <v>12</v>
      </c>
      <c r="J104" s="17">
        <v>2007</v>
      </c>
      <c r="K104" s="17">
        <f t="shared" si="4"/>
        <v>10</v>
      </c>
      <c r="L104" s="19" t="s">
        <v>58</v>
      </c>
      <c r="M104" s="17">
        <v>3</v>
      </c>
      <c r="N104" s="20">
        <v>2.8819444444444444E-3</v>
      </c>
      <c r="O104" s="21" t="str">
        <f t="shared" si="5"/>
        <v>min</v>
      </c>
      <c r="P104" s="16" t="s">
        <v>745</v>
      </c>
      <c r="Q104" s="28" t="str">
        <f t="shared" si="6"/>
        <v>http://alb-nagold-enz-cup.de/oberkollbach/2017/?timzeimet</v>
      </c>
      <c r="X104" s="16" t="str">
        <f t="shared" si="7"/>
        <v>c:\seb\Dropbox\anecup\2017-07-19_oberkollbach\2017-07-26\qr\oberkollbach_2017_qr_747.png</v>
      </c>
    </row>
    <row r="105" spans="1:24" x14ac:dyDescent="0.2">
      <c r="A105" s="16">
        <v>198</v>
      </c>
      <c r="B105" s="16" t="s">
        <v>766</v>
      </c>
      <c r="C105" s="16">
        <v>37</v>
      </c>
      <c r="D105" s="16" t="s">
        <v>770</v>
      </c>
      <c r="E105" s="17">
        <v>16</v>
      </c>
      <c r="F105" s="17">
        <v>744</v>
      </c>
      <c r="G105" s="19" t="s">
        <v>429</v>
      </c>
      <c r="H105" s="19" t="s">
        <v>428</v>
      </c>
      <c r="I105" s="19" t="s">
        <v>12</v>
      </c>
      <c r="J105" s="17">
        <v>2009</v>
      </c>
      <c r="K105" s="17">
        <f t="shared" si="4"/>
        <v>8</v>
      </c>
      <c r="L105" s="19" t="s">
        <v>56</v>
      </c>
      <c r="M105" s="17">
        <v>7</v>
      </c>
      <c r="N105" s="20">
        <v>2.8819444444444444E-3</v>
      </c>
      <c r="O105" s="21" t="str">
        <f t="shared" si="5"/>
        <v>min</v>
      </c>
      <c r="P105" s="16" t="s">
        <v>745</v>
      </c>
      <c r="Q105" s="28" t="str">
        <f t="shared" si="6"/>
        <v>http://alb-nagold-enz-cup.de/oberkollbach/2017/?yarikraiss</v>
      </c>
      <c r="X105" s="16" t="str">
        <f t="shared" si="7"/>
        <v>c:\seb\Dropbox\anecup\2017-07-19_oberkollbach\2017-07-26\qr\oberkollbach_2017_qr_744.png</v>
      </c>
    </row>
    <row r="106" spans="1:24" x14ac:dyDescent="0.2">
      <c r="A106" s="16">
        <v>199</v>
      </c>
      <c r="B106" s="16" t="s">
        <v>766</v>
      </c>
      <c r="C106" s="16">
        <v>39</v>
      </c>
      <c r="D106" s="16" t="s">
        <v>770</v>
      </c>
      <c r="E106" s="17">
        <v>17</v>
      </c>
      <c r="F106" s="17">
        <v>798</v>
      </c>
      <c r="G106" s="19" t="s">
        <v>723</v>
      </c>
      <c r="H106" s="19" t="s">
        <v>722</v>
      </c>
      <c r="I106" s="19" t="s">
        <v>54</v>
      </c>
      <c r="J106" s="17">
        <v>2009</v>
      </c>
      <c r="K106" s="17">
        <f t="shared" si="4"/>
        <v>8</v>
      </c>
      <c r="L106" s="19" t="s">
        <v>56</v>
      </c>
      <c r="M106" s="17">
        <v>8</v>
      </c>
      <c r="N106" s="20">
        <v>2.9745370370370373E-3</v>
      </c>
      <c r="O106" s="21" t="str">
        <f t="shared" si="5"/>
        <v>min</v>
      </c>
      <c r="P106" s="16" t="s">
        <v>745</v>
      </c>
      <c r="Q106" s="28" t="str">
        <f t="shared" si="6"/>
        <v>http://alb-nagold-enz-cup.de/oberkollbach/2017/?diegowittenberg</v>
      </c>
      <c r="X106" s="16" t="str">
        <f t="shared" si="7"/>
        <v>c:\seb\Dropbox\anecup\2017-07-19_oberkollbach\2017-07-26\qr\oberkollbach_2017_qr_798.png</v>
      </c>
    </row>
    <row r="107" spans="1:24" x14ac:dyDescent="0.2">
      <c r="A107" s="16">
        <v>200</v>
      </c>
      <c r="B107" s="16" t="s">
        <v>766</v>
      </c>
      <c r="C107" s="16">
        <v>45</v>
      </c>
      <c r="D107" s="16" t="s">
        <v>770</v>
      </c>
      <c r="E107" s="17">
        <v>18</v>
      </c>
      <c r="F107" s="17">
        <v>772</v>
      </c>
      <c r="G107" s="19" t="s">
        <v>315</v>
      </c>
      <c r="H107" s="19" t="s">
        <v>314</v>
      </c>
      <c r="I107" s="19" t="s">
        <v>12</v>
      </c>
      <c r="J107" s="17">
        <v>2009</v>
      </c>
      <c r="K107" s="17">
        <f t="shared" si="4"/>
        <v>8</v>
      </c>
      <c r="L107" s="19" t="s">
        <v>56</v>
      </c>
      <c r="M107" s="17">
        <v>9</v>
      </c>
      <c r="N107" s="20">
        <v>3.1597222222222222E-3</v>
      </c>
      <c r="O107" s="21" t="str">
        <f t="shared" si="5"/>
        <v>min</v>
      </c>
      <c r="P107" s="16" t="s">
        <v>745</v>
      </c>
      <c r="Q107" s="28" t="str">
        <f t="shared" si="6"/>
        <v>http://alb-nagold-enz-cup.de/oberkollbach/2017/?justingotthard</v>
      </c>
      <c r="X107" s="16" t="str">
        <f t="shared" si="7"/>
        <v>c:\seb\Dropbox\anecup\2017-07-19_oberkollbach\2017-07-26\qr\oberkollbach_2017_qr_772.png</v>
      </c>
    </row>
    <row r="108" spans="1:24" x14ac:dyDescent="0.2">
      <c r="A108" s="10">
        <v>209</v>
      </c>
      <c r="B108" s="10" t="s">
        <v>767</v>
      </c>
      <c r="C108" s="10">
        <v>7</v>
      </c>
      <c r="D108" s="10" t="s">
        <v>769</v>
      </c>
      <c r="E108" s="5">
        <v>3</v>
      </c>
      <c r="F108" s="5">
        <v>511</v>
      </c>
      <c r="G108" s="7" t="s">
        <v>648</v>
      </c>
      <c r="H108" s="7" t="s">
        <v>647</v>
      </c>
      <c r="I108" s="7" t="s">
        <v>4</v>
      </c>
      <c r="J108" s="5">
        <v>2005</v>
      </c>
      <c r="K108" s="5">
        <f t="shared" si="4"/>
        <v>12</v>
      </c>
      <c r="L108" s="7" t="s">
        <v>35</v>
      </c>
      <c r="M108" s="5">
        <v>1</v>
      </c>
      <c r="N108" s="8">
        <v>5.347222222222222E-3</v>
      </c>
      <c r="O108" s="9" t="str">
        <f t="shared" si="5"/>
        <v>min</v>
      </c>
      <c r="P108" s="10" t="s">
        <v>746</v>
      </c>
      <c r="Q108" s="28" t="str">
        <f t="shared" si="6"/>
        <v>http://alb-nagold-enz-cup.de/oberkollbach/2017/?nellyschulze</v>
      </c>
      <c r="R108" s="10"/>
      <c r="X108" s="16" t="str">
        <f t="shared" si="7"/>
        <v>c:\seb\Dropbox\anecup\2017-07-19_oberkollbach\2017-07-26\qr\oberkollbach_2017_qr_511.png</v>
      </c>
    </row>
    <row r="109" spans="1:24" x14ac:dyDescent="0.2">
      <c r="A109" s="10">
        <v>210</v>
      </c>
      <c r="B109" s="10" t="s">
        <v>767</v>
      </c>
      <c r="C109" s="10">
        <v>11</v>
      </c>
      <c r="D109" s="10" t="s">
        <v>769</v>
      </c>
      <c r="E109" s="5">
        <v>5</v>
      </c>
      <c r="F109" s="5">
        <v>514</v>
      </c>
      <c r="G109" s="7" t="s">
        <v>419</v>
      </c>
      <c r="H109" s="7" t="s">
        <v>418</v>
      </c>
      <c r="I109" s="7" t="s">
        <v>12</v>
      </c>
      <c r="J109" s="5">
        <v>2005</v>
      </c>
      <c r="K109" s="5">
        <f t="shared" si="4"/>
        <v>12</v>
      </c>
      <c r="L109" s="7" t="s">
        <v>35</v>
      </c>
      <c r="M109" s="5">
        <v>2</v>
      </c>
      <c r="N109" s="8">
        <v>5.7754629629629623E-3</v>
      </c>
      <c r="O109" s="9" t="str">
        <f t="shared" si="5"/>
        <v>min</v>
      </c>
      <c r="P109" s="10" t="s">
        <v>746</v>
      </c>
      <c r="Q109" s="28" t="str">
        <f t="shared" si="6"/>
        <v>http://alb-nagold-enz-cup.de/oberkollbach/2017/?ameliekopp</v>
      </c>
      <c r="R109" s="10"/>
      <c r="X109" s="16" t="str">
        <f t="shared" si="7"/>
        <v>c:\seb\Dropbox\anecup\2017-07-19_oberkollbach\2017-07-26\qr\oberkollbach_2017_qr_514.png</v>
      </c>
    </row>
    <row r="110" spans="1:24" x14ac:dyDescent="0.2">
      <c r="A110" s="10">
        <v>211</v>
      </c>
      <c r="B110" s="10" t="s">
        <v>767</v>
      </c>
      <c r="C110" s="10">
        <v>12</v>
      </c>
      <c r="D110" s="10" t="s">
        <v>769</v>
      </c>
      <c r="E110" s="5">
        <v>6</v>
      </c>
      <c r="F110" s="5">
        <v>500</v>
      </c>
      <c r="G110" s="7" t="s">
        <v>337</v>
      </c>
      <c r="H110" s="7" t="s">
        <v>714</v>
      </c>
      <c r="I110" s="7" t="s">
        <v>72</v>
      </c>
      <c r="J110" s="5">
        <v>2005</v>
      </c>
      <c r="K110" s="5">
        <f t="shared" si="4"/>
        <v>12</v>
      </c>
      <c r="L110" s="7" t="s">
        <v>35</v>
      </c>
      <c r="M110" s="5">
        <v>3</v>
      </c>
      <c r="N110" s="8">
        <v>5.8217592592592592E-3</v>
      </c>
      <c r="O110" s="9" t="str">
        <f t="shared" si="5"/>
        <v>min</v>
      </c>
      <c r="P110" s="10" t="s">
        <v>746</v>
      </c>
      <c r="Q110" s="28" t="str">
        <f t="shared" si="6"/>
        <v>http://alb-nagold-enz-cup.de/oberkollbach/2017/?linawenz</v>
      </c>
      <c r="R110" s="10"/>
      <c r="X110" s="16" t="str">
        <f t="shared" si="7"/>
        <v>c:\seb\Dropbox\anecup\2017-07-19_oberkollbach\2017-07-26\qr\oberkollbach_2017_qr_500.png</v>
      </c>
    </row>
    <row r="111" spans="1:24" x14ac:dyDescent="0.2">
      <c r="A111" s="10">
        <v>212</v>
      </c>
      <c r="B111" s="10" t="s">
        <v>767</v>
      </c>
      <c r="C111" s="10">
        <v>15</v>
      </c>
      <c r="D111" s="10" t="s">
        <v>769</v>
      </c>
      <c r="E111" s="5">
        <v>8</v>
      </c>
      <c r="F111" s="5">
        <v>506</v>
      </c>
      <c r="G111" s="7" t="s">
        <v>623</v>
      </c>
      <c r="H111" s="7" t="s">
        <v>621</v>
      </c>
      <c r="I111" s="7" t="s">
        <v>76</v>
      </c>
      <c r="J111" s="5">
        <v>2005</v>
      </c>
      <c r="K111" s="5">
        <f t="shared" si="4"/>
        <v>12</v>
      </c>
      <c r="L111" s="7" t="s">
        <v>35</v>
      </c>
      <c r="M111" s="5">
        <v>4</v>
      </c>
      <c r="N111" s="8">
        <v>6.6550925925925935E-3</v>
      </c>
      <c r="O111" s="9" t="str">
        <f t="shared" si="5"/>
        <v>min</v>
      </c>
      <c r="P111" s="10" t="s">
        <v>746</v>
      </c>
      <c r="Q111" s="28" t="str">
        <f t="shared" si="6"/>
        <v>http://alb-nagold-enz-cup.de/oberkollbach/2017/?luisaschmid</v>
      </c>
      <c r="R111" s="10"/>
      <c r="X111" s="16" t="str">
        <f t="shared" si="7"/>
        <v>c:\seb\Dropbox\anecup\2017-07-19_oberkollbach\2017-07-26\qr\oberkollbach_2017_qr_506.png</v>
      </c>
    </row>
    <row r="112" spans="1:24" x14ac:dyDescent="0.2">
      <c r="A112" s="10">
        <v>213</v>
      </c>
      <c r="B112" s="10" t="s">
        <v>767</v>
      </c>
      <c r="C112" s="10">
        <v>16</v>
      </c>
      <c r="D112" s="10" t="s">
        <v>769</v>
      </c>
      <c r="E112" s="5">
        <v>9</v>
      </c>
      <c r="F112" s="5">
        <v>505</v>
      </c>
      <c r="G112" s="7" t="s">
        <v>151</v>
      </c>
      <c r="H112" s="7" t="s">
        <v>239</v>
      </c>
      <c r="I112" s="7" t="s">
        <v>76</v>
      </c>
      <c r="J112" s="5">
        <v>2005</v>
      </c>
      <c r="K112" s="5">
        <f t="shared" si="4"/>
        <v>12</v>
      </c>
      <c r="L112" s="7" t="s">
        <v>35</v>
      </c>
      <c r="M112" s="5">
        <v>5</v>
      </c>
      <c r="N112" s="8">
        <v>6.7361111111111103E-3</v>
      </c>
      <c r="O112" s="9" t="str">
        <f t="shared" si="5"/>
        <v>min</v>
      </c>
      <c r="P112" s="10" t="s">
        <v>746</v>
      </c>
      <c r="Q112" s="28" t="str">
        <f t="shared" si="6"/>
        <v>http://alb-nagold-enz-cup.de/oberkollbach/2017/?janadaske</v>
      </c>
      <c r="R112" s="10"/>
      <c r="X112" s="16" t="str">
        <f t="shared" si="7"/>
        <v>c:\seb\Dropbox\anecup\2017-07-19_oberkollbach\2017-07-26\qr\oberkollbach_2017_qr_505.png</v>
      </c>
    </row>
    <row r="113" spans="1:24" x14ac:dyDescent="0.2">
      <c r="A113" s="10">
        <v>214</v>
      </c>
      <c r="B113" s="10" t="s">
        <v>767</v>
      </c>
      <c r="C113" s="10">
        <v>17</v>
      </c>
      <c r="D113" s="10" t="s">
        <v>769</v>
      </c>
      <c r="E113" s="5">
        <v>10</v>
      </c>
      <c r="F113" s="5">
        <v>504</v>
      </c>
      <c r="G113" s="7" t="s">
        <v>447</v>
      </c>
      <c r="H113" s="7" t="s">
        <v>599</v>
      </c>
      <c r="I113" s="7" t="s">
        <v>76</v>
      </c>
      <c r="J113" s="5">
        <v>2005</v>
      </c>
      <c r="K113" s="5">
        <f t="shared" si="4"/>
        <v>12</v>
      </c>
      <c r="L113" s="7" t="s">
        <v>35</v>
      </c>
      <c r="M113" s="5">
        <v>6</v>
      </c>
      <c r="N113" s="8">
        <v>7.4189814814814813E-3</v>
      </c>
      <c r="O113" s="9" t="str">
        <f t="shared" si="5"/>
        <v>min</v>
      </c>
      <c r="P113" s="10" t="s">
        <v>746</v>
      </c>
      <c r="Q113" s="28" t="str">
        <f t="shared" si="6"/>
        <v>http://alb-nagold-enz-cup.de/oberkollbach/2017/?lindaschaefer</v>
      </c>
      <c r="R113" s="10"/>
      <c r="X113" s="16" t="str">
        <f t="shared" si="7"/>
        <v>c:\seb\Dropbox\anecup\2017-07-19_oberkollbach\2017-07-26\qr\oberkollbach_2017_qr_504.png</v>
      </c>
    </row>
    <row r="114" spans="1:24" x14ac:dyDescent="0.2">
      <c r="A114" s="10">
        <v>215</v>
      </c>
      <c r="B114" s="10" t="s">
        <v>767</v>
      </c>
      <c r="C114" s="10">
        <v>5</v>
      </c>
      <c r="D114" s="10" t="s">
        <v>769</v>
      </c>
      <c r="E114" s="5">
        <v>1</v>
      </c>
      <c r="F114" s="5">
        <v>512</v>
      </c>
      <c r="G114" s="7" t="s">
        <v>592</v>
      </c>
      <c r="H114" s="7" t="s">
        <v>729</v>
      </c>
      <c r="I114" s="7" t="s">
        <v>12</v>
      </c>
      <c r="J114" s="5">
        <v>2004</v>
      </c>
      <c r="K114" s="5">
        <f t="shared" si="4"/>
        <v>13</v>
      </c>
      <c r="L114" s="7" t="s">
        <v>34</v>
      </c>
      <c r="M114" s="5">
        <v>1</v>
      </c>
      <c r="N114" s="8">
        <v>4.8842592592592592E-3</v>
      </c>
      <c r="O114" s="9" t="str">
        <f t="shared" si="5"/>
        <v>min</v>
      </c>
      <c r="P114" s="10" t="s">
        <v>746</v>
      </c>
      <c r="Q114" s="28" t="str">
        <f t="shared" si="6"/>
        <v>http://alb-nagold-enz-cup.de/oberkollbach/2017/?leoniezeimet</v>
      </c>
      <c r="R114" s="10"/>
      <c r="X114" s="16" t="str">
        <f t="shared" si="7"/>
        <v>c:\seb\Dropbox\anecup\2017-07-19_oberkollbach\2017-07-26\qr\oberkollbach_2017_qr_512.png</v>
      </c>
    </row>
    <row r="115" spans="1:24" x14ac:dyDescent="0.2">
      <c r="A115" s="10">
        <v>216</v>
      </c>
      <c r="B115" s="10" t="s">
        <v>767</v>
      </c>
      <c r="C115" s="10">
        <v>13</v>
      </c>
      <c r="D115" s="10" t="s">
        <v>769</v>
      </c>
      <c r="E115" s="5">
        <v>7</v>
      </c>
      <c r="F115" s="5">
        <v>508</v>
      </c>
      <c r="G115" s="7" t="s">
        <v>684</v>
      </c>
      <c r="H115" s="7" t="s">
        <v>683</v>
      </c>
      <c r="I115" s="7" t="s">
        <v>4</v>
      </c>
      <c r="J115" s="5">
        <v>2004</v>
      </c>
      <c r="K115" s="5">
        <f t="shared" si="4"/>
        <v>13</v>
      </c>
      <c r="L115" s="7" t="s">
        <v>34</v>
      </c>
      <c r="M115" s="5">
        <v>2</v>
      </c>
      <c r="N115" s="8">
        <v>5.9606481481481489E-3</v>
      </c>
      <c r="O115" s="9" t="str">
        <f t="shared" si="5"/>
        <v>min</v>
      </c>
      <c r="P115" s="10" t="s">
        <v>746</v>
      </c>
      <c r="Q115" s="28" t="str">
        <f t="shared" si="6"/>
        <v>http://alb-nagold-enz-cup.de/oberkollbach/2017/?lauratubach</v>
      </c>
      <c r="R115" s="10"/>
      <c r="X115" s="16" t="str">
        <f t="shared" si="7"/>
        <v>c:\seb\Dropbox\anecup\2017-07-19_oberkollbach\2017-07-26\qr\oberkollbach_2017_qr_508.png</v>
      </c>
    </row>
    <row r="116" spans="1:24" x14ac:dyDescent="0.2">
      <c r="A116" s="10">
        <v>217</v>
      </c>
      <c r="B116" s="10" t="s">
        <v>767</v>
      </c>
      <c r="C116" s="10">
        <v>6</v>
      </c>
      <c r="D116" s="10" t="s">
        <v>769</v>
      </c>
      <c r="E116" s="5">
        <v>2</v>
      </c>
      <c r="F116" s="5">
        <v>513</v>
      </c>
      <c r="G116" s="7" t="s">
        <v>262</v>
      </c>
      <c r="H116" s="7" t="s">
        <v>670</v>
      </c>
      <c r="I116" s="7" t="s">
        <v>12</v>
      </c>
      <c r="J116" s="5">
        <v>2003</v>
      </c>
      <c r="K116" s="5">
        <f t="shared" si="4"/>
        <v>14</v>
      </c>
      <c r="L116" s="7" t="s">
        <v>129</v>
      </c>
      <c r="M116" s="5">
        <v>1</v>
      </c>
      <c r="N116" s="8">
        <v>5.0462962962962961E-3</v>
      </c>
      <c r="O116" s="9" t="str">
        <f t="shared" si="5"/>
        <v>min</v>
      </c>
      <c r="P116" s="10" t="s">
        <v>746</v>
      </c>
      <c r="Q116" s="28" t="str">
        <f t="shared" si="6"/>
        <v>http://alb-nagold-enz-cup.de/oberkollbach/2017/?juliastoll</v>
      </c>
      <c r="R116" s="10"/>
      <c r="X116" s="16" t="str">
        <f t="shared" si="7"/>
        <v>c:\seb\Dropbox\anecup\2017-07-19_oberkollbach\2017-07-26\qr\oberkollbach_2017_qr_513.png</v>
      </c>
    </row>
    <row r="117" spans="1:24" x14ac:dyDescent="0.2">
      <c r="A117" s="10">
        <v>218</v>
      </c>
      <c r="B117" s="10" t="s">
        <v>767</v>
      </c>
      <c r="C117" s="10">
        <v>9</v>
      </c>
      <c r="D117" s="10" t="s">
        <v>769</v>
      </c>
      <c r="E117" s="5">
        <v>4</v>
      </c>
      <c r="F117" s="5">
        <v>510</v>
      </c>
      <c r="G117" s="7" t="s">
        <v>319</v>
      </c>
      <c r="H117" s="7" t="s">
        <v>318</v>
      </c>
      <c r="I117" s="7" t="s">
        <v>23</v>
      </c>
      <c r="J117" s="5">
        <v>2002</v>
      </c>
      <c r="K117" s="5">
        <f t="shared" si="4"/>
        <v>15</v>
      </c>
      <c r="L117" s="7" t="s">
        <v>130</v>
      </c>
      <c r="M117" s="5">
        <v>1</v>
      </c>
      <c r="N117" s="8">
        <v>5.4976851851851853E-3</v>
      </c>
      <c r="O117" s="9" t="str">
        <f t="shared" si="5"/>
        <v>min</v>
      </c>
      <c r="P117" s="10" t="s">
        <v>746</v>
      </c>
      <c r="Q117" s="28" t="str">
        <f t="shared" si="6"/>
        <v>http://alb-nagold-enz-cup.de/oberkollbach/2017/?gloriagrieshaber</v>
      </c>
      <c r="R117" s="10"/>
      <c r="X117" s="16" t="str">
        <f t="shared" si="7"/>
        <v>c:\seb\Dropbox\anecup\2017-07-19_oberkollbach\2017-07-26\qr\oberkollbach_2017_qr_510.png</v>
      </c>
    </row>
    <row r="118" spans="1:24" x14ac:dyDescent="0.2">
      <c r="A118" s="16">
        <v>222</v>
      </c>
      <c r="B118" s="16" t="s">
        <v>767</v>
      </c>
      <c r="C118" s="16">
        <v>2</v>
      </c>
      <c r="D118" s="16" t="s">
        <v>770</v>
      </c>
      <c r="E118" s="17">
        <v>2</v>
      </c>
      <c r="F118" s="17">
        <v>507</v>
      </c>
      <c r="G118" s="19" t="s">
        <v>184</v>
      </c>
      <c r="H118" s="19" t="s">
        <v>183</v>
      </c>
      <c r="I118" s="19" t="s">
        <v>23</v>
      </c>
      <c r="J118" s="17">
        <v>2005</v>
      </c>
      <c r="K118" s="17">
        <f t="shared" si="4"/>
        <v>12</v>
      </c>
      <c r="L118" s="19" t="s">
        <v>32</v>
      </c>
      <c r="M118" s="17">
        <v>1</v>
      </c>
      <c r="N118" s="20">
        <v>4.5717592592592589E-3</v>
      </c>
      <c r="O118" s="21" t="str">
        <f t="shared" si="5"/>
        <v>min</v>
      </c>
      <c r="P118" s="16" t="s">
        <v>747</v>
      </c>
      <c r="Q118" s="28" t="str">
        <f t="shared" si="6"/>
        <v>http://alb-nagold-enz-cup.de/oberkollbach/2017/?erikbergeron</v>
      </c>
      <c r="X118" s="16" t="str">
        <f t="shared" si="7"/>
        <v>c:\seb\Dropbox\anecup\2017-07-19_oberkollbach\2017-07-26\qr\oberkollbach_2017_qr_507.png</v>
      </c>
    </row>
    <row r="119" spans="1:24" x14ac:dyDescent="0.2">
      <c r="A119" s="16">
        <v>223</v>
      </c>
      <c r="B119" s="16" t="s">
        <v>767</v>
      </c>
      <c r="C119" s="16">
        <v>3</v>
      </c>
      <c r="D119" s="16" t="s">
        <v>770</v>
      </c>
      <c r="E119" s="17">
        <v>3</v>
      </c>
      <c r="F119" s="17">
        <v>743</v>
      </c>
      <c r="G119" s="19" t="s">
        <v>256</v>
      </c>
      <c r="H119" s="19" t="s">
        <v>301</v>
      </c>
      <c r="I119" s="19" t="s">
        <v>12</v>
      </c>
      <c r="J119" s="17">
        <v>2005</v>
      </c>
      <c r="K119" s="17">
        <f t="shared" si="4"/>
        <v>12</v>
      </c>
      <c r="L119" s="19" t="s">
        <v>32</v>
      </c>
      <c r="M119" s="17">
        <v>2</v>
      </c>
      <c r="N119" s="20">
        <v>4.5833333333333334E-3</v>
      </c>
      <c r="O119" s="21" t="str">
        <f t="shared" si="5"/>
        <v>min</v>
      </c>
      <c r="P119" s="16" t="s">
        <v>747</v>
      </c>
      <c r="Q119" s="28" t="str">
        <f t="shared" si="6"/>
        <v>http://alb-nagold-enz-cup.de/oberkollbach/2017/?jensfueller</v>
      </c>
      <c r="X119" s="16" t="str">
        <f t="shared" si="7"/>
        <v>c:\seb\Dropbox\anecup\2017-07-19_oberkollbach\2017-07-26\qr\oberkollbach_2017_qr_743.png</v>
      </c>
    </row>
    <row r="120" spans="1:24" x14ac:dyDescent="0.2">
      <c r="A120" s="16">
        <v>224</v>
      </c>
      <c r="B120" s="16" t="s">
        <v>767</v>
      </c>
      <c r="C120" s="16">
        <v>8</v>
      </c>
      <c r="D120" s="16" t="s">
        <v>770</v>
      </c>
      <c r="E120" s="17">
        <v>5</v>
      </c>
      <c r="F120" s="17">
        <v>503</v>
      </c>
      <c r="G120" s="19" t="s">
        <v>510</v>
      </c>
      <c r="H120" s="19" t="s">
        <v>680</v>
      </c>
      <c r="I120" s="19" t="s">
        <v>9</v>
      </c>
      <c r="J120" s="17">
        <v>2005</v>
      </c>
      <c r="K120" s="17">
        <f t="shared" si="4"/>
        <v>12</v>
      </c>
      <c r="L120" s="19" t="s">
        <v>32</v>
      </c>
      <c r="M120" s="17">
        <v>3</v>
      </c>
      <c r="N120" s="20">
        <v>5.4629629629629637E-3</v>
      </c>
      <c r="O120" s="21" t="str">
        <f t="shared" si="5"/>
        <v>min</v>
      </c>
      <c r="P120" s="16" t="s">
        <v>747</v>
      </c>
      <c r="Q120" s="28" t="str">
        <f t="shared" si="6"/>
        <v>http://alb-nagold-enz-cup.de/oberkollbach/2017/?timtscheuschner</v>
      </c>
      <c r="X120" s="16" t="str">
        <f t="shared" si="7"/>
        <v>c:\seb\Dropbox\anecup\2017-07-19_oberkollbach\2017-07-26\qr\oberkollbach_2017_qr_503.png</v>
      </c>
    </row>
    <row r="121" spans="1:24" x14ac:dyDescent="0.2">
      <c r="A121" s="16">
        <v>225</v>
      </c>
      <c r="B121" s="16" t="s">
        <v>767</v>
      </c>
      <c r="C121" s="16">
        <v>10</v>
      </c>
      <c r="D121" s="16" t="s">
        <v>770</v>
      </c>
      <c r="E121" s="17">
        <v>6</v>
      </c>
      <c r="F121" s="17">
        <v>528</v>
      </c>
      <c r="G121" s="19" t="s">
        <v>356</v>
      </c>
      <c r="H121" s="19" t="s">
        <v>355</v>
      </c>
      <c r="I121" s="19" t="s">
        <v>44</v>
      </c>
      <c r="J121" s="17">
        <v>2005</v>
      </c>
      <c r="K121" s="17">
        <f t="shared" si="4"/>
        <v>12</v>
      </c>
      <c r="L121" s="19" t="s">
        <v>32</v>
      </c>
      <c r="M121" s="17">
        <v>4</v>
      </c>
      <c r="N121" s="20">
        <v>5.5439814814814822E-3</v>
      </c>
      <c r="O121" s="21" t="str">
        <f t="shared" si="5"/>
        <v>min</v>
      </c>
      <c r="P121" s="16" t="s">
        <v>747</v>
      </c>
      <c r="Q121" s="28" t="str">
        <f t="shared" si="6"/>
        <v>http://alb-nagold-enz-cup.de/oberkollbach/2017/?kevinhein</v>
      </c>
      <c r="X121" s="16" t="str">
        <f t="shared" si="7"/>
        <v>c:\seb\Dropbox\anecup\2017-07-19_oberkollbach\2017-07-26\qr\oberkollbach_2017_qr_528.png</v>
      </c>
    </row>
    <row r="122" spans="1:24" x14ac:dyDescent="0.2">
      <c r="A122" s="16">
        <v>226</v>
      </c>
      <c r="B122" s="16" t="s">
        <v>767</v>
      </c>
      <c r="C122" s="16">
        <v>14</v>
      </c>
      <c r="D122" s="16" t="s">
        <v>770</v>
      </c>
      <c r="E122" s="17">
        <v>7</v>
      </c>
      <c r="F122" s="17">
        <v>515</v>
      </c>
      <c r="G122" s="19" t="s">
        <v>671</v>
      </c>
      <c r="H122" s="19" t="s">
        <v>670</v>
      </c>
      <c r="I122" s="19" t="s">
        <v>12</v>
      </c>
      <c r="J122" s="17">
        <v>2005</v>
      </c>
      <c r="K122" s="17">
        <f t="shared" si="4"/>
        <v>12</v>
      </c>
      <c r="L122" s="19" t="s">
        <v>32</v>
      </c>
      <c r="M122" s="17">
        <v>5</v>
      </c>
      <c r="N122" s="20">
        <v>6.2037037037037043E-3</v>
      </c>
      <c r="O122" s="21" t="str">
        <f t="shared" si="5"/>
        <v>min</v>
      </c>
      <c r="P122" s="16" t="s">
        <v>747</v>
      </c>
      <c r="Q122" s="28" t="str">
        <f t="shared" si="6"/>
        <v>http://alb-nagold-enz-cup.de/oberkollbach/2017/?lucastoll</v>
      </c>
      <c r="X122" s="16" t="str">
        <f t="shared" si="7"/>
        <v>c:\seb\Dropbox\anecup\2017-07-19_oberkollbach\2017-07-26\qr\oberkollbach_2017_qr_515.png</v>
      </c>
    </row>
    <row r="123" spans="1:24" x14ac:dyDescent="0.2">
      <c r="A123" s="16">
        <v>227</v>
      </c>
      <c r="B123" s="16" t="s">
        <v>767</v>
      </c>
      <c r="C123" s="16">
        <v>1</v>
      </c>
      <c r="D123" s="16" t="s">
        <v>770</v>
      </c>
      <c r="E123" s="17">
        <v>1</v>
      </c>
      <c r="F123" s="17">
        <v>509</v>
      </c>
      <c r="G123" s="19" t="s">
        <v>554</v>
      </c>
      <c r="H123" s="19" t="s">
        <v>621</v>
      </c>
      <c r="I123" s="19" t="s">
        <v>4</v>
      </c>
      <c r="J123" s="17">
        <v>2004</v>
      </c>
      <c r="K123" s="17">
        <f t="shared" si="4"/>
        <v>13</v>
      </c>
      <c r="L123" s="19" t="s">
        <v>43</v>
      </c>
      <c r="M123" s="17">
        <v>1</v>
      </c>
      <c r="N123" s="20">
        <v>4.5138888888888893E-3</v>
      </c>
      <c r="O123" s="21" t="str">
        <f t="shared" si="5"/>
        <v>min</v>
      </c>
      <c r="P123" s="16" t="s">
        <v>747</v>
      </c>
      <c r="Q123" s="28" t="str">
        <f t="shared" si="6"/>
        <v>http://alb-nagold-enz-cup.de/oberkollbach/2017/?paulschmid</v>
      </c>
      <c r="X123" s="16" t="str">
        <f t="shared" si="7"/>
        <v>c:\seb\Dropbox\anecup\2017-07-19_oberkollbach\2017-07-26\qr\oberkollbach_2017_qr_509.png</v>
      </c>
    </row>
    <row r="124" spans="1:24" x14ac:dyDescent="0.2">
      <c r="A124" s="16">
        <v>228</v>
      </c>
      <c r="B124" s="16" t="s">
        <v>767</v>
      </c>
      <c r="C124" s="16">
        <v>4</v>
      </c>
      <c r="D124" s="16" t="s">
        <v>770</v>
      </c>
      <c r="E124" s="17">
        <v>4</v>
      </c>
      <c r="F124" s="17">
        <v>501</v>
      </c>
      <c r="G124" s="19" t="s">
        <v>320</v>
      </c>
      <c r="H124" s="19" t="s">
        <v>318</v>
      </c>
      <c r="I124" s="19" t="s">
        <v>23</v>
      </c>
      <c r="J124" s="17">
        <v>2004</v>
      </c>
      <c r="K124" s="17">
        <f t="shared" si="4"/>
        <v>13</v>
      </c>
      <c r="L124" s="19" t="s">
        <v>43</v>
      </c>
      <c r="M124" s="17">
        <v>2</v>
      </c>
      <c r="N124" s="20">
        <v>4.7337962962962958E-3</v>
      </c>
      <c r="O124" s="21" t="str">
        <f t="shared" si="5"/>
        <v>min</v>
      </c>
      <c r="P124" s="16" t="s">
        <v>747</v>
      </c>
      <c r="Q124" s="28" t="str">
        <f t="shared" si="6"/>
        <v>http://alb-nagold-enz-cup.de/oberkollbach/2017/?jasongrieshaber</v>
      </c>
      <c r="X124" s="16" t="str">
        <f t="shared" si="7"/>
        <v>c:\seb\Dropbox\anecup\2017-07-19_oberkollbach\2017-07-26\qr\oberkollbach_2017_qr_501.png</v>
      </c>
    </row>
    <row r="125" spans="1:24" x14ac:dyDescent="0.2">
      <c r="A125" s="10">
        <v>237</v>
      </c>
      <c r="B125" s="10" t="s">
        <v>768</v>
      </c>
      <c r="C125" s="10">
        <v>14</v>
      </c>
      <c r="D125" s="10" t="s">
        <v>769</v>
      </c>
      <c r="E125" s="5">
        <v>1</v>
      </c>
      <c r="F125" s="11">
        <v>6</v>
      </c>
      <c r="G125" s="7" t="s">
        <v>440</v>
      </c>
      <c r="H125" s="7" t="s">
        <v>438</v>
      </c>
      <c r="I125" s="7" t="s">
        <v>9</v>
      </c>
      <c r="J125" s="5">
        <v>1999</v>
      </c>
      <c r="K125" s="5">
        <f t="shared" si="4"/>
        <v>18</v>
      </c>
      <c r="L125" s="7" t="s">
        <v>26</v>
      </c>
      <c r="M125" s="5">
        <v>1</v>
      </c>
      <c r="N125" s="12">
        <v>1.1435185185185185E-2</v>
      </c>
      <c r="O125" s="9" t="str">
        <f t="shared" si="5"/>
        <v>min</v>
      </c>
      <c r="P125" s="10" t="s">
        <v>742</v>
      </c>
      <c r="Q125" s="28" t="str">
        <f t="shared" si="6"/>
        <v>http://alb-nagold-enz-cup.de/oberkollbach/2017/?piakummer</v>
      </c>
      <c r="R125" s="27" t="str">
        <f>HYPERLINK(CONCATENATE("https://youtu.be/1YSSyxDlfeA?app=desktop&amp;t=",INT((SECOND(N125)+MINUTE(N125)*60+HOUR(N125)*3600-10*60)/60),"m",(SECOND(N125)+MINUTE(N125)*60+HOUR(N125)*3600-10*60)-INT((SECOND(N125)+MINUTE(N125)*60+HOUR(N125)*3600-10*60)/60)*60,"s#",F125,"-",G125))</f>
        <v>https://youtu.be/1YSSyxDlfeA?app=desktop&amp;t=6m28s#6-Pia</v>
      </c>
      <c r="S125" s="15">
        <f t="shared" ref="S125:S156" si="8">SECOND(N125)+MINUTE(N125)*60+HOUR(N125)*3600-10*60</f>
        <v>388</v>
      </c>
      <c r="T125" s="15">
        <f t="shared" ref="T125:T156" si="9">1920/(57*60+56)*S125</f>
        <v>214.31530494821632</v>
      </c>
      <c r="U125" s="4" t="str">
        <f t="shared" ref="U125:U156" si="10">TEXT(CONCATENATE("0:",INT((SECOND(N125)+MINUTE(N125)*60+HOUR(N125)*3600-10*60+$U$1)/60),":",(SECOND(N125)+MINUTE(N125)*60+HOUR(N125)*3600-10*60+$U$1)-INT((SECOND(N125)+MINUTE(N125)*60+HOUR(N125)*3600-10*60+$U$1)/60)*60,),"h:mm:ss")</f>
        <v>0:06:31</v>
      </c>
      <c r="V125" s="4" t="str">
        <f t="shared" ref="V125:V156" si="11">TEXT(CONCATENATE("0:",INT((SECOND(N125)+MINUTE(N125)*60+HOUR(N125)*3600-10*60+$V$1)/60),":",(SECOND(N125)+MINUTE(N125)*60+HOUR(N125)*3600-10*60+$V$1)-INT((SECOND(N125)+MINUTE(N125)*60+HOUR(N125)*3600-10*60+$V$1)/60)*60,),"h:mm:ss")</f>
        <v>0:06:34</v>
      </c>
      <c r="W125" s="4" t="str">
        <f t="shared" ref="W125:W156" si="12">CONCATENATE(TEXT(U125,"h:mm:ss"),",",TEXT(V125,"h:mm:ss"),CHAR(10),"#",F125,": ",G125," (",I125,"), ",L125,": ",M125,". Platz",CHAR(10),)</f>
        <v xml:space="preserve">0:06:31,0:06:34
#6: Pia (SV Oberkollbach), Marathönle weiblich: 1. Platz
</v>
      </c>
      <c r="X125" s="16" t="str">
        <f t="shared" si="7"/>
        <v>c:\seb\Dropbox\anecup\2017-07-19_oberkollbach\2017-07-26\qr\oberkollbach_2017_qr_6.png</v>
      </c>
    </row>
    <row r="126" spans="1:24" x14ac:dyDescent="0.2">
      <c r="A126" s="10">
        <v>238</v>
      </c>
      <c r="B126" s="10" t="s">
        <v>768</v>
      </c>
      <c r="C126" s="10">
        <v>23</v>
      </c>
      <c r="D126" s="10" t="s">
        <v>769</v>
      </c>
      <c r="E126" s="5">
        <v>2</v>
      </c>
      <c r="F126" s="11">
        <v>303</v>
      </c>
      <c r="G126" s="7" t="s">
        <v>151</v>
      </c>
      <c r="H126" s="7" t="s">
        <v>400</v>
      </c>
      <c r="I126" s="7" t="s">
        <v>9</v>
      </c>
      <c r="J126" s="5">
        <v>2001</v>
      </c>
      <c r="K126" s="5">
        <f t="shared" si="4"/>
        <v>16</v>
      </c>
      <c r="L126" s="7" t="s">
        <v>47</v>
      </c>
      <c r="M126" s="5">
        <v>1</v>
      </c>
      <c r="N126" s="12">
        <v>1.2442129629629629E-2</v>
      </c>
      <c r="O126" s="9" t="str">
        <f t="shared" si="5"/>
        <v>min</v>
      </c>
      <c r="P126" s="10" t="s">
        <v>742</v>
      </c>
      <c r="Q126" s="28" t="str">
        <f t="shared" si="6"/>
        <v>http://alb-nagold-enz-cup.de/oberkollbach/2017/?janakeppler</v>
      </c>
      <c r="R126" s="27" t="str">
        <f t="shared" ref="R126:R189" si="13">HYPERLINK(CONCATENATE("https://youtu.be/1YSSyxDlfeA?app=desktop&amp;t=",INT((SECOND(N126)+MINUTE(N126)*60+HOUR(N126)*3600-10*60)/60),"m",(SECOND(N126)+MINUTE(N126)*60+HOUR(N126)*3600-10*60)-INT((SECOND(N126)+MINUTE(N126)*60+HOUR(N126)*3600-10*60)/60)*60,"s#",F126,"-",G126))</f>
        <v>https://youtu.be/1YSSyxDlfeA?app=desktop&amp;t=7m55s#303-Jana</v>
      </c>
      <c r="S126" s="15">
        <f t="shared" si="8"/>
        <v>475</v>
      </c>
      <c r="T126" s="15">
        <f t="shared" si="9"/>
        <v>262.37054085155347</v>
      </c>
      <c r="U126" s="4" t="str">
        <f t="shared" si="10"/>
        <v>0:07:58</v>
      </c>
      <c r="V126" s="4" t="str">
        <f t="shared" si="11"/>
        <v>0:08:01</v>
      </c>
      <c r="W126" s="4" t="str">
        <f t="shared" si="12"/>
        <v xml:space="preserve">0:07:58,0:08:01
#303: Jana (SV Oberkollbach), Jugend U18 - W16: 1. Platz
</v>
      </c>
      <c r="X126" s="16" t="str">
        <f t="shared" si="7"/>
        <v>c:\seb\Dropbox\anecup\2017-07-19_oberkollbach\2017-07-26\qr\oberkollbach_2017_qr_303.png</v>
      </c>
    </row>
    <row r="127" spans="1:24" x14ac:dyDescent="0.2">
      <c r="A127" s="10">
        <v>239</v>
      </c>
      <c r="B127" s="10" t="s">
        <v>768</v>
      </c>
      <c r="C127" s="10">
        <v>26</v>
      </c>
      <c r="D127" s="10" t="s">
        <v>769</v>
      </c>
      <c r="E127" s="5">
        <v>3</v>
      </c>
      <c r="F127" s="11">
        <v>318</v>
      </c>
      <c r="G127" s="7" t="s">
        <v>486</v>
      </c>
      <c r="H127" s="7" t="s">
        <v>522</v>
      </c>
      <c r="I127" s="7" t="s">
        <v>22</v>
      </c>
      <c r="J127" s="5">
        <v>2004</v>
      </c>
      <c r="K127" s="5">
        <f t="shared" si="4"/>
        <v>13</v>
      </c>
      <c r="L127" s="7" t="s">
        <v>47</v>
      </c>
      <c r="M127" s="5">
        <v>2</v>
      </c>
      <c r="N127" s="12">
        <v>1.2662037037037039E-2</v>
      </c>
      <c r="O127" s="9" t="str">
        <f t="shared" si="5"/>
        <v>min</v>
      </c>
      <c r="P127" s="10" t="s">
        <v>742</v>
      </c>
      <c r="Q127" s="28" t="str">
        <f t="shared" si="6"/>
        <v>http://alb-nagold-enz-cup.de/oberkollbach/2017/?klaraohngemach</v>
      </c>
      <c r="R127" s="27" t="str">
        <f t="shared" si="13"/>
        <v>https://youtu.be/1YSSyxDlfeA?app=desktop&amp;t=8m14s#318-Klara</v>
      </c>
      <c r="S127" s="15">
        <f t="shared" si="8"/>
        <v>494</v>
      </c>
      <c r="T127" s="15">
        <f t="shared" si="9"/>
        <v>272.86536248561561</v>
      </c>
      <c r="U127" s="4" t="str">
        <f t="shared" si="10"/>
        <v>0:08:17</v>
      </c>
      <c r="V127" s="4" t="str">
        <f t="shared" si="11"/>
        <v>0:08:20</v>
      </c>
      <c r="W127" s="4" t="str">
        <f t="shared" si="12"/>
        <v xml:space="preserve">0:08:17,0:08:20
#318: Klara (SZ Calmbach), Jugend U18 - W16: 2. Platz
</v>
      </c>
      <c r="X127" s="16" t="str">
        <f t="shared" si="7"/>
        <v>c:\seb\Dropbox\anecup\2017-07-19_oberkollbach\2017-07-26\qr\oberkollbach_2017_qr_318.png</v>
      </c>
    </row>
    <row r="128" spans="1:24" x14ac:dyDescent="0.2">
      <c r="A128" s="10">
        <v>240</v>
      </c>
      <c r="B128" s="10" t="s">
        <v>768</v>
      </c>
      <c r="C128" s="10">
        <v>36</v>
      </c>
      <c r="D128" s="10" t="s">
        <v>769</v>
      </c>
      <c r="E128" s="5">
        <v>4</v>
      </c>
      <c r="F128" s="11">
        <v>395</v>
      </c>
      <c r="G128" s="7" t="s">
        <v>197</v>
      </c>
      <c r="H128" s="7" t="s">
        <v>509</v>
      </c>
      <c r="I128" s="7" t="s">
        <v>12</v>
      </c>
      <c r="J128" s="5">
        <v>2004</v>
      </c>
      <c r="K128" s="5">
        <f t="shared" si="4"/>
        <v>13</v>
      </c>
      <c r="L128" s="7" t="s">
        <v>47</v>
      </c>
      <c r="M128" s="5">
        <v>3</v>
      </c>
      <c r="N128" s="12">
        <v>1.300925925925926E-2</v>
      </c>
      <c r="O128" s="9" t="str">
        <f t="shared" si="5"/>
        <v>min</v>
      </c>
      <c r="P128" s="10" t="s">
        <v>742</v>
      </c>
      <c r="Q128" s="28" t="str">
        <f t="shared" si="6"/>
        <v>http://alb-nagold-enz-cup.de/oberkollbach/2017/?leanechwatal</v>
      </c>
      <c r="R128" s="27" t="str">
        <f t="shared" si="13"/>
        <v>https://youtu.be/1YSSyxDlfeA?app=desktop&amp;t=8m44s#395-Lea</v>
      </c>
      <c r="S128" s="15">
        <f t="shared" si="8"/>
        <v>524</v>
      </c>
      <c r="T128" s="15">
        <f t="shared" si="9"/>
        <v>289.43613348676638</v>
      </c>
      <c r="U128" s="4" t="str">
        <f t="shared" si="10"/>
        <v>0:08:47</v>
      </c>
      <c r="V128" s="4" t="str">
        <f t="shared" si="11"/>
        <v>0:08:50</v>
      </c>
      <c r="W128" s="4" t="str">
        <f t="shared" si="12"/>
        <v xml:space="preserve">0:08:47,0:08:50
#395: Lea (WSV Schömberg), Jugend U18 - W16: 3. Platz
</v>
      </c>
      <c r="X128" s="16" t="str">
        <f t="shared" si="7"/>
        <v>c:\seb\Dropbox\anecup\2017-07-19_oberkollbach\2017-07-26\qr\oberkollbach_2017_qr_395.png</v>
      </c>
    </row>
    <row r="129" spans="1:24" x14ac:dyDescent="0.2">
      <c r="A129" s="10">
        <v>241</v>
      </c>
      <c r="B129" s="10" t="s">
        <v>768</v>
      </c>
      <c r="C129" s="10">
        <v>42</v>
      </c>
      <c r="D129" s="10" t="s">
        <v>769</v>
      </c>
      <c r="E129" s="5">
        <v>5</v>
      </c>
      <c r="F129" s="11">
        <v>340</v>
      </c>
      <c r="G129" s="7" t="s">
        <v>365</v>
      </c>
      <c r="H129" s="7" t="s">
        <v>364</v>
      </c>
      <c r="I129" s="7" t="s">
        <v>104</v>
      </c>
      <c r="J129" s="5">
        <v>1981</v>
      </c>
      <c r="K129" s="5">
        <f t="shared" si="4"/>
        <v>36</v>
      </c>
      <c r="L129" s="7" t="s">
        <v>26</v>
      </c>
      <c r="M129" s="5">
        <v>2</v>
      </c>
      <c r="N129" s="12">
        <v>1.3564814814814816E-2</v>
      </c>
      <c r="O129" s="9" t="str">
        <f t="shared" si="5"/>
        <v>min</v>
      </c>
      <c r="P129" s="10" t="s">
        <v>742</v>
      </c>
      <c r="Q129" s="28" t="str">
        <f t="shared" si="6"/>
        <v>http://alb-nagold-enz-cup.de/oberkollbach/2017/?nataliehenneberg</v>
      </c>
      <c r="R129" s="27" t="str">
        <f t="shared" si="13"/>
        <v>https://youtu.be/1YSSyxDlfeA?app=desktop&amp;t=9m32s#340-Natalie</v>
      </c>
      <c r="S129" s="15">
        <f t="shared" si="8"/>
        <v>572</v>
      </c>
      <c r="T129" s="15">
        <f t="shared" si="9"/>
        <v>315.94936708860757</v>
      </c>
      <c r="U129" s="4" t="str">
        <f t="shared" si="10"/>
        <v>0:09:35</v>
      </c>
      <c r="V129" s="4" t="str">
        <f t="shared" si="11"/>
        <v>0:09:38</v>
      </c>
      <c r="W129" s="4" t="str">
        <f t="shared" si="12"/>
        <v xml:space="preserve">0:09:35,0:09:38
#340: Natalie (KLINIKUM NORDSCHWARZWALD), Marathönle weiblich: 2. Platz
</v>
      </c>
      <c r="X129" s="16" t="str">
        <f t="shared" si="7"/>
        <v>c:\seb\Dropbox\anecup\2017-07-19_oberkollbach\2017-07-26\qr\oberkollbach_2017_qr_340.png</v>
      </c>
    </row>
    <row r="130" spans="1:24" x14ac:dyDescent="0.2">
      <c r="A130" s="10">
        <v>242</v>
      </c>
      <c r="B130" s="10" t="s">
        <v>768</v>
      </c>
      <c r="C130" s="10">
        <v>45</v>
      </c>
      <c r="D130" s="10" t="s">
        <v>769</v>
      </c>
      <c r="E130" s="5">
        <v>6</v>
      </c>
      <c r="F130" s="11">
        <v>305</v>
      </c>
      <c r="G130" s="7" t="s">
        <v>151</v>
      </c>
      <c r="H130" s="7" t="s">
        <v>149</v>
      </c>
      <c r="I130" s="7" t="s">
        <v>9</v>
      </c>
      <c r="J130" s="5">
        <v>2000</v>
      </c>
      <c r="K130" s="5">
        <f t="shared" ref="K130:K193" si="14">2017-J130</f>
        <v>17</v>
      </c>
      <c r="L130" s="7" t="s">
        <v>37</v>
      </c>
      <c r="M130" s="5">
        <v>1</v>
      </c>
      <c r="N130" s="12">
        <v>1.3784722222222224E-2</v>
      </c>
      <c r="O130" s="9" t="str">
        <f t="shared" ref="O130:O193" si="15">IF(SECOND(N130)+MINUTE(N130)*60+HOUR(N130)*3600&gt;=3600,"Std.","min")</f>
        <v>min</v>
      </c>
      <c r="P130" s="10" t="s">
        <v>742</v>
      </c>
      <c r="Q130" s="28" t="str">
        <f t="shared" si="6"/>
        <v>http://alb-nagold-enz-cup.de/oberkollbach/2017/?janaalbrecht</v>
      </c>
      <c r="R130" s="27" t="str">
        <f t="shared" si="13"/>
        <v>https://youtu.be/1YSSyxDlfeA?app=desktop&amp;t=9m51s#305-Jana</v>
      </c>
      <c r="S130" s="15">
        <f t="shared" si="8"/>
        <v>591</v>
      </c>
      <c r="T130" s="15">
        <f t="shared" si="9"/>
        <v>326.44418872266971</v>
      </c>
      <c r="U130" s="4" t="str">
        <f t="shared" si="10"/>
        <v>0:09:54</v>
      </c>
      <c r="V130" s="4" t="str">
        <f t="shared" si="11"/>
        <v>0:09:57</v>
      </c>
      <c r="W130" s="4" t="str">
        <f t="shared" si="12"/>
        <v xml:space="preserve">0:09:54,0:09:57
#305: Jana (SV Oberkollbach), Jugend U18 - W17: 1. Platz
</v>
      </c>
      <c r="X130" s="16" t="str">
        <f t="shared" si="7"/>
        <v>c:\seb\Dropbox\anecup\2017-07-19_oberkollbach\2017-07-26\qr\oberkollbach_2017_qr_305.png</v>
      </c>
    </row>
    <row r="131" spans="1:24" x14ac:dyDescent="0.2">
      <c r="A131" s="10">
        <v>243</v>
      </c>
      <c r="B131" s="10" t="s">
        <v>768</v>
      </c>
      <c r="C131" s="10">
        <v>53</v>
      </c>
      <c r="D131" s="10" t="s">
        <v>769</v>
      </c>
      <c r="E131" s="5">
        <v>7</v>
      </c>
      <c r="F131" s="11">
        <v>362</v>
      </c>
      <c r="G131" s="7" t="s">
        <v>493</v>
      </c>
      <c r="H131" s="7" t="s">
        <v>492</v>
      </c>
      <c r="I131" s="7" t="s">
        <v>78</v>
      </c>
      <c r="J131" s="5">
        <v>1978</v>
      </c>
      <c r="K131" s="5">
        <f t="shared" si="14"/>
        <v>39</v>
      </c>
      <c r="L131" s="7" t="s">
        <v>26</v>
      </c>
      <c r="M131" s="5">
        <v>3</v>
      </c>
      <c r="N131" s="12">
        <v>1.4097222222222221E-2</v>
      </c>
      <c r="O131" s="9" t="str">
        <f t="shared" si="15"/>
        <v>min</v>
      </c>
      <c r="P131" s="10" t="s">
        <v>742</v>
      </c>
      <c r="Q131" s="28" t="str">
        <f t="shared" ref="Q131:Q194" si="16">HYPERLINK(CONCATENATE("http://alb-nagold-enz-cup.de/oberkollbach/2017/?",LOWER(SUBSTITUTE(SUBSTITUTE(SUBSTITUTE(SUBSTITUTE(SUBSTITUTE(SUBSTITUTE(SUBSTITUTE(SUBSTITUTE(SUBSTITUTE(CONCATENATE(G131,H131),"ä","ae"),"ö","oe"),"ü","ue"),"Ö","oe"),"Ü","ue"),"ß","ss"),"Ä","ae")," ",""),"-",""))))</f>
        <v>http://alb-nagold-enz-cup.de/oberkollbach/2017/?inamillermann</v>
      </c>
      <c r="R131" s="27" t="str">
        <f t="shared" si="13"/>
        <v>https://youtu.be/1YSSyxDlfeA?app=desktop&amp;t=10m18s#362-Ina</v>
      </c>
      <c r="S131" s="15">
        <f t="shared" si="8"/>
        <v>618</v>
      </c>
      <c r="T131" s="15">
        <f t="shared" si="9"/>
        <v>341.35788262370539</v>
      </c>
      <c r="U131" s="4" t="str">
        <f t="shared" si="10"/>
        <v>0:10:21</v>
      </c>
      <c r="V131" s="4" t="str">
        <f t="shared" si="11"/>
        <v>0:10:24</v>
      </c>
      <c r="W131" s="4" t="str">
        <f t="shared" si="12"/>
        <v xml:space="preserve">0:10:21,0:10:24
#362: Ina (SV Baiersbronn), Marathönle weiblich: 3. Platz
</v>
      </c>
      <c r="X131" s="16" t="str">
        <f t="shared" ref="X131:X194" si="17">CONCATENATE("c:\seb\Dropbox\anecup\2017-07-19_oberkollbach\2017-07-26\qr\oberkollbach_2017_qr_",F131,".png")</f>
        <v>c:\seb\Dropbox\anecup\2017-07-19_oberkollbach\2017-07-26\qr\oberkollbach_2017_qr_362.png</v>
      </c>
    </row>
    <row r="132" spans="1:24" x14ac:dyDescent="0.2">
      <c r="A132" s="10">
        <v>244</v>
      </c>
      <c r="B132" s="10" t="s">
        <v>768</v>
      </c>
      <c r="C132" s="10">
        <v>65</v>
      </c>
      <c r="D132" s="10" t="s">
        <v>769</v>
      </c>
      <c r="E132" s="5">
        <v>8</v>
      </c>
      <c r="F132" s="11">
        <v>369</v>
      </c>
      <c r="G132" s="7" t="s">
        <v>327</v>
      </c>
      <c r="H132" s="7" t="s">
        <v>326</v>
      </c>
      <c r="I132" s="7" t="s">
        <v>105</v>
      </c>
      <c r="J132" s="5">
        <v>1981</v>
      </c>
      <c r="K132" s="5">
        <f t="shared" si="14"/>
        <v>36</v>
      </c>
      <c r="L132" s="7" t="s">
        <v>26</v>
      </c>
      <c r="M132" s="5">
        <v>4</v>
      </c>
      <c r="N132" s="12">
        <v>1.4652777777777778E-2</v>
      </c>
      <c r="O132" s="9" t="str">
        <f t="shared" si="15"/>
        <v>min</v>
      </c>
      <c r="P132" s="10" t="s">
        <v>742</v>
      </c>
      <c r="Q132" s="28" t="str">
        <f t="shared" si="16"/>
        <v>http://alb-nagold-enz-cup.de/oberkollbach/2017/?franzigroescho</v>
      </c>
      <c r="R132" s="27" t="str">
        <f t="shared" si="13"/>
        <v>https://youtu.be/1YSSyxDlfeA?app=desktop&amp;t=11m6s#369-Franzi</v>
      </c>
      <c r="S132" s="15">
        <f t="shared" si="8"/>
        <v>666</v>
      </c>
      <c r="T132" s="15">
        <f t="shared" si="9"/>
        <v>367.87111622554659</v>
      </c>
      <c r="U132" s="4" t="str">
        <f t="shared" si="10"/>
        <v>0:11:09</v>
      </c>
      <c r="V132" s="4" t="str">
        <f t="shared" si="11"/>
        <v>0:11:12</v>
      </c>
      <c r="W132" s="4" t="str">
        <f t="shared" si="12"/>
        <v xml:space="preserve">0:11:09,0:11:12
#369: Franzi (TEAM MALER TRAUB), Marathönle weiblich: 4. Platz
</v>
      </c>
      <c r="X132" s="16" t="str">
        <f t="shared" si="17"/>
        <v>c:\seb\Dropbox\anecup\2017-07-19_oberkollbach\2017-07-26\qr\oberkollbach_2017_qr_369.png</v>
      </c>
    </row>
    <row r="133" spans="1:24" x14ac:dyDescent="0.2">
      <c r="A133" s="10">
        <v>245</v>
      </c>
      <c r="B133" s="10" t="s">
        <v>768</v>
      </c>
      <c r="C133" s="10">
        <v>67</v>
      </c>
      <c r="D133" s="10" t="s">
        <v>769</v>
      </c>
      <c r="E133" s="5">
        <v>9</v>
      </c>
      <c r="F133" s="11">
        <v>300</v>
      </c>
      <c r="G133" s="7" t="s">
        <v>243</v>
      </c>
      <c r="H133" s="7" t="s">
        <v>240</v>
      </c>
      <c r="I133" s="7" t="s">
        <v>9</v>
      </c>
      <c r="J133" s="5">
        <v>2003</v>
      </c>
      <c r="K133" s="5">
        <f t="shared" si="14"/>
        <v>14</v>
      </c>
      <c r="L133" s="7" t="s">
        <v>47</v>
      </c>
      <c r="M133" s="5">
        <v>4</v>
      </c>
      <c r="N133" s="12">
        <v>1.486111111111111E-2</v>
      </c>
      <c r="O133" s="9" t="str">
        <f t="shared" si="15"/>
        <v>min</v>
      </c>
      <c r="P133" s="10" t="s">
        <v>742</v>
      </c>
      <c r="Q133" s="28" t="str">
        <f t="shared" si="16"/>
        <v>http://alb-nagold-enz-cup.de/oberkollbach/2017/?maradast</v>
      </c>
      <c r="R133" s="27" t="str">
        <f t="shared" si="13"/>
        <v>https://youtu.be/1YSSyxDlfeA?app=desktop&amp;t=11m24s#300-Mara</v>
      </c>
      <c r="S133" s="15">
        <f t="shared" si="8"/>
        <v>684</v>
      </c>
      <c r="T133" s="15">
        <f t="shared" si="9"/>
        <v>377.81357882623701</v>
      </c>
      <c r="U133" s="4" t="str">
        <f t="shared" si="10"/>
        <v>0:11:27</v>
      </c>
      <c r="V133" s="4" t="str">
        <f t="shared" si="11"/>
        <v>0:11:30</v>
      </c>
      <c r="W133" s="4" t="str">
        <f t="shared" si="12"/>
        <v xml:space="preserve">0:11:27,0:11:30
#300: Mara (SV Oberkollbach), Jugend U18 - W16: 4. Platz
</v>
      </c>
      <c r="X133" s="16" t="str">
        <f t="shared" si="17"/>
        <v>c:\seb\Dropbox\anecup\2017-07-19_oberkollbach\2017-07-26\qr\oberkollbach_2017_qr_300.png</v>
      </c>
    </row>
    <row r="134" spans="1:24" x14ac:dyDescent="0.2">
      <c r="A134" s="10">
        <v>246</v>
      </c>
      <c r="B134" s="10" t="s">
        <v>768</v>
      </c>
      <c r="C134" s="10">
        <v>68</v>
      </c>
      <c r="D134" s="10" t="s">
        <v>769</v>
      </c>
      <c r="E134" s="5">
        <v>10</v>
      </c>
      <c r="F134" s="11">
        <v>301</v>
      </c>
      <c r="G134" s="7" t="s">
        <v>577</v>
      </c>
      <c r="H134" s="7" t="s">
        <v>576</v>
      </c>
      <c r="I134" s="7" t="s">
        <v>9</v>
      </c>
      <c r="J134" s="5">
        <v>2000</v>
      </c>
      <c r="K134" s="5">
        <f t="shared" si="14"/>
        <v>17</v>
      </c>
      <c r="L134" s="7" t="s">
        <v>37</v>
      </c>
      <c r="M134" s="5">
        <v>2</v>
      </c>
      <c r="N134" s="12">
        <v>1.486111111111111E-2</v>
      </c>
      <c r="O134" s="9" t="str">
        <f t="shared" si="15"/>
        <v>min</v>
      </c>
      <c r="P134" s="10" t="s">
        <v>742</v>
      </c>
      <c r="Q134" s="28" t="str">
        <f t="shared" si="16"/>
        <v>http://alb-nagold-enz-cup.de/oberkollbach/2017/?eleniroller</v>
      </c>
      <c r="R134" s="27" t="str">
        <f t="shared" si="13"/>
        <v>https://youtu.be/1YSSyxDlfeA?app=desktop&amp;t=11m24s#301-Eleni</v>
      </c>
      <c r="S134" s="15">
        <f t="shared" si="8"/>
        <v>684</v>
      </c>
      <c r="T134" s="15">
        <f t="shared" si="9"/>
        <v>377.81357882623701</v>
      </c>
      <c r="U134" s="4" t="str">
        <f t="shared" si="10"/>
        <v>0:11:27</v>
      </c>
      <c r="V134" s="4" t="str">
        <f t="shared" si="11"/>
        <v>0:11:30</v>
      </c>
      <c r="W134" s="4" t="str">
        <f t="shared" si="12"/>
        <v xml:space="preserve">0:11:27,0:11:30
#301: Eleni (SV Oberkollbach), Jugend U18 - W17: 2. Platz
</v>
      </c>
      <c r="X134" s="16" t="str">
        <f t="shared" si="17"/>
        <v>c:\seb\Dropbox\anecup\2017-07-19_oberkollbach\2017-07-26\qr\oberkollbach_2017_qr_301.png</v>
      </c>
    </row>
    <row r="135" spans="1:24" x14ac:dyDescent="0.2">
      <c r="A135" s="10">
        <v>247</v>
      </c>
      <c r="B135" s="10" t="s">
        <v>768</v>
      </c>
      <c r="C135" s="10">
        <v>69</v>
      </c>
      <c r="D135" s="10" t="s">
        <v>769</v>
      </c>
      <c r="E135" s="5">
        <v>11</v>
      </c>
      <c r="F135" s="11">
        <v>312</v>
      </c>
      <c r="G135" s="7" t="s">
        <v>254</v>
      </c>
      <c r="H135" s="7" t="s">
        <v>253</v>
      </c>
      <c r="I135" s="7" t="s">
        <v>88</v>
      </c>
      <c r="J135" s="5">
        <v>1986</v>
      </c>
      <c r="K135" s="5">
        <f t="shared" si="14"/>
        <v>31</v>
      </c>
      <c r="L135" s="7" t="s">
        <v>26</v>
      </c>
      <c r="M135" s="5">
        <v>5</v>
      </c>
      <c r="N135" s="12">
        <v>1.4872685185185185E-2</v>
      </c>
      <c r="O135" s="9" t="str">
        <f t="shared" si="15"/>
        <v>min</v>
      </c>
      <c r="P135" s="10" t="s">
        <v>742</v>
      </c>
      <c r="Q135" s="28" t="str">
        <f t="shared" si="16"/>
        <v>http://alb-nagold-enz-cup.de/oberkollbach/2017/?dorotheadingler</v>
      </c>
      <c r="R135" s="27" t="str">
        <f t="shared" si="13"/>
        <v>https://youtu.be/1YSSyxDlfeA?app=desktop&amp;t=11m25s#312-Dorothea</v>
      </c>
      <c r="S135" s="15">
        <f t="shared" si="8"/>
        <v>685</v>
      </c>
      <c r="T135" s="15">
        <f t="shared" si="9"/>
        <v>378.36593785960872</v>
      </c>
      <c r="U135" s="4" t="str">
        <f t="shared" si="10"/>
        <v>0:11:28</v>
      </c>
      <c r="V135" s="4" t="str">
        <f t="shared" si="11"/>
        <v>0:11:31</v>
      </c>
      <c r="W135" s="4" t="str">
        <f t="shared" si="12"/>
        <v xml:space="preserve">0:11:28,0:11:31
#312: Dorothea (HOMAG PLATTENAUFTEILTECH.), Marathönle weiblich: 5. Platz
</v>
      </c>
      <c r="X135" s="16" t="str">
        <f t="shared" si="17"/>
        <v>c:\seb\Dropbox\anecup\2017-07-19_oberkollbach\2017-07-26\qr\oberkollbach_2017_qr_312.png</v>
      </c>
    </row>
    <row r="136" spans="1:24" x14ac:dyDescent="0.2">
      <c r="A136" s="10">
        <v>248</v>
      </c>
      <c r="B136" s="10" t="s">
        <v>768</v>
      </c>
      <c r="C136" s="10">
        <v>70</v>
      </c>
      <c r="D136" s="10" t="s">
        <v>769</v>
      </c>
      <c r="E136" s="5">
        <v>12</v>
      </c>
      <c r="F136" s="11">
        <v>347</v>
      </c>
      <c r="G136" s="7" t="s">
        <v>295</v>
      </c>
      <c r="H136" s="7" t="s">
        <v>294</v>
      </c>
      <c r="I136" s="7" t="s">
        <v>76</v>
      </c>
      <c r="J136" s="5">
        <v>1985</v>
      </c>
      <c r="K136" s="5">
        <f t="shared" si="14"/>
        <v>32</v>
      </c>
      <c r="L136" s="7" t="s">
        <v>26</v>
      </c>
      <c r="M136" s="5">
        <v>6</v>
      </c>
      <c r="N136" s="12">
        <v>1.4907407407407406E-2</v>
      </c>
      <c r="O136" s="9" t="str">
        <f t="shared" si="15"/>
        <v>min</v>
      </c>
      <c r="P136" s="10" t="s">
        <v>742</v>
      </c>
      <c r="Q136" s="28" t="str">
        <f t="shared" si="16"/>
        <v>http://alb-nagold-enz-cup.de/oberkollbach/2017/?sabrinafrede</v>
      </c>
      <c r="R136" s="27" t="str">
        <f t="shared" si="13"/>
        <v>https://youtu.be/1YSSyxDlfeA?app=desktop&amp;t=11m28s#347-Sabrina</v>
      </c>
      <c r="S136" s="15">
        <f t="shared" si="8"/>
        <v>688</v>
      </c>
      <c r="T136" s="15">
        <f t="shared" si="9"/>
        <v>380.02301495972381</v>
      </c>
      <c r="U136" s="4" t="str">
        <f t="shared" si="10"/>
        <v>0:11:31</v>
      </c>
      <c r="V136" s="4" t="str">
        <f t="shared" si="11"/>
        <v>0:11:34</v>
      </c>
      <c r="W136" s="4" t="str">
        <f t="shared" si="12"/>
        <v xml:space="preserve">0:11:31,0:11:34
#347: Sabrina (KINDERKLINIK SCHÖMBERG), Marathönle weiblich: 6. Platz
</v>
      </c>
      <c r="X136" s="16" t="str">
        <f t="shared" si="17"/>
        <v>c:\seb\Dropbox\anecup\2017-07-19_oberkollbach\2017-07-26\qr\oberkollbach_2017_qr_347.png</v>
      </c>
    </row>
    <row r="137" spans="1:24" x14ac:dyDescent="0.2">
      <c r="A137" s="10">
        <v>249</v>
      </c>
      <c r="B137" s="10" t="s">
        <v>768</v>
      </c>
      <c r="C137" s="10">
        <v>71</v>
      </c>
      <c r="D137" s="10" t="s">
        <v>769</v>
      </c>
      <c r="E137" s="5">
        <v>13</v>
      </c>
      <c r="F137" s="11">
        <v>306</v>
      </c>
      <c r="G137" s="7" t="s">
        <v>179</v>
      </c>
      <c r="H137" s="7" t="s">
        <v>177</v>
      </c>
      <c r="I137" s="7" t="s">
        <v>9</v>
      </c>
      <c r="J137" s="5">
        <v>1986</v>
      </c>
      <c r="K137" s="5">
        <f t="shared" si="14"/>
        <v>31</v>
      </c>
      <c r="L137" s="7" t="s">
        <v>26</v>
      </c>
      <c r="M137" s="5">
        <v>7</v>
      </c>
      <c r="N137" s="12">
        <v>1.4965277777777779E-2</v>
      </c>
      <c r="O137" s="9" t="str">
        <f t="shared" si="15"/>
        <v>min</v>
      </c>
      <c r="P137" s="10" t="s">
        <v>742</v>
      </c>
      <c r="Q137" s="28" t="str">
        <f t="shared" si="16"/>
        <v>http://alb-nagold-enz-cup.de/oberkollbach/2017/?sabinebehnke</v>
      </c>
      <c r="R137" s="27" t="str">
        <f t="shared" si="13"/>
        <v>https://youtu.be/1YSSyxDlfeA?app=desktop&amp;t=11m33s#306-Sabine</v>
      </c>
      <c r="S137" s="15">
        <f t="shared" si="8"/>
        <v>693</v>
      </c>
      <c r="T137" s="15">
        <f t="shared" si="9"/>
        <v>382.78481012658227</v>
      </c>
      <c r="U137" s="4" t="str">
        <f t="shared" si="10"/>
        <v>0:11:36</v>
      </c>
      <c r="V137" s="4" t="str">
        <f t="shared" si="11"/>
        <v>0:11:39</v>
      </c>
      <c r="W137" s="4" t="str">
        <f t="shared" si="12"/>
        <v xml:space="preserve">0:11:36,0:11:39
#306: Sabine (SV Oberkollbach), Marathönle weiblich: 7. Platz
</v>
      </c>
      <c r="X137" s="16" t="str">
        <f t="shared" si="17"/>
        <v>c:\seb\Dropbox\anecup\2017-07-19_oberkollbach\2017-07-26\qr\oberkollbach_2017_qr_306.png</v>
      </c>
    </row>
    <row r="138" spans="1:24" x14ac:dyDescent="0.2">
      <c r="A138" s="10">
        <v>250</v>
      </c>
      <c r="B138" s="10" t="s">
        <v>768</v>
      </c>
      <c r="C138" s="10">
        <v>74</v>
      </c>
      <c r="D138" s="10" t="s">
        <v>769</v>
      </c>
      <c r="E138" s="5">
        <v>14</v>
      </c>
      <c r="F138" s="11">
        <v>344</v>
      </c>
      <c r="G138" s="7" t="s">
        <v>159</v>
      </c>
      <c r="H138" s="7" t="s">
        <v>158</v>
      </c>
      <c r="I138" s="7" t="s">
        <v>76</v>
      </c>
      <c r="J138" s="5">
        <v>1990</v>
      </c>
      <c r="K138" s="5">
        <f t="shared" si="14"/>
        <v>27</v>
      </c>
      <c r="L138" s="7" t="s">
        <v>26</v>
      </c>
      <c r="M138" s="5">
        <v>8</v>
      </c>
      <c r="N138" s="12">
        <v>1.5150462962962963E-2</v>
      </c>
      <c r="O138" s="9" t="str">
        <f t="shared" si="15"/>
        <v>min</v>
      </c>
      <c r="P138" s="10" t="s">
        <v>742</v>
      </c>
      <c r="Q138" s="28" t="str">
        <f t="shared" si="16"/>
        <v>http://alb-nagold-enz-cup.de/oberkollbach/2017/?alinabader</v>
      </c>
      <c r="R138" s="27" t="str">
        <f t="shared" si="13"/>
        <v>https://youtu.be/1YSSyxDlfeA?app=desktop&amp;t=11m49s#344-Alina</v>
      </c>
      <c r="S138" s="15">
        <f t="shared" si="8"/>
        <v>709</v>
      </c>
      <c r="T138" s="15">
        <f t="shared" si="9"/>
        <v>391.62255466052932</v>
      </c>
      <c r="U138" s="4" t="str">
        <f t="shared" si="10"/>
        <v>0:11:52</v>
      </c>
      <c r="V138" s="4" t="str">
        <f t="shared" si="11"/>
        <v>0:11:55</v>
      </c>
      <c r="W138" s="4" t="str">
        <f t="shared" si="12"/>
        <v xml:space="preserve">0:11:52,0:11:55
#344: Alina (KINDERKLINIK SCHÖMBERG), Marathönle weiblich: 8. Platz
</v>
      </c>
      <c r="X138" s="16" t="str">
        <f t="shared" si="17"/>
        <v>c:\seb\Dropbox\anecup\2017-07-19_oberkollbach\2017-07-26\qr\oberkollbach_2017_qr_344.png</v>
      </c>
    </row>
    <row r="139" spans="1:24" x14ac:dyDescent="0.2">
      <c r="A139" s="10">
        <v>251</v>
      </c>
      <c r="B139" s="10" t="s">
        <v>768</v>
      </c>
      <c r="C139" s="10">
        <v>75</v>
      </c>
      <c r="D139" s="10" t="s">
        <v>769</v>
      </c>
      <c r="E139" s="5">
        <v>15</v>
      </c>
      <c r="F139" s="11">
        <v>311</v>
      </c>
      <c r="G139" s="7" t="s">
        <v>530</v>
      </c>
      <c r="H139" s="7" t="s">
        <v>529</v>
      </c>
      <c r="I139" s="7" t="s">
        <v>106</v>
      </c>
      <c r="J139" s="5">
        <v>1989</v>
      </c>
      <c r="K139" s="5">
        <f t="shared" si="14"/>
        <v>28</v>
      </c>
      <c r="L139" s="7" t="s">
        <v>26</v>
      </c>
      <c r="M139" s="5">
        <v>9</v>
      </c>
      <c r="N139" s="12">
        <v>1.5185185185185185E-2</v>
      </c>
      <c r="O139" s="9" t="str">
        <f t="shared" si="15"/>
        <v>min</v>
      </c>
      <c r="P139" s="10" t="s">
        <v>742</v>
      </c>
      <c r="Q139" s="28" t="str">
        <f t="shared" si="16"/>
        <v>http://alb-nagold-enz-cup.de/oberkollbach/2017/?annatheresapfetzer</v>
      </c>
      <c r="R139" s="27" t="str">
        <f t="shared" si="13"/>
        <v>https://youtu.be/1YSSyxDlfeA?app=desktop&amp;t=11m52s#311-Anna-Theresa</v>
      </c>
      <c r="S139" s="15">
        <f t="shared" si="8"/>
        <v>712</v>
      </c>
      <c r="T139" s="15">
        <f t="shared" si="9"/>
        <v>393.27963176064441</v>
      </c>
      <c r="U139" s="4" t="str">
        <f t="shared" si="10"/>
        <v>0:11:55</v>
      </c>
      <c r="V139" s="4" t="str">
        <f t="shared" si="11"/>
        <v>0:11:58</v>
      </c>
      <c r="W139" s="4" t="str">
        <f t="shared" si="12"/>
        <v xml:space="preserve">0:11:55,0:11:58
#311: Anna-Theresa (NICOLAY GMBH NAGOLD), Marathönle weiblich: 9. Platz
</v>
      </c>
      <c r="X139" s="16" t="str">
        <f t="shared" si="17"/>
        <v>c:\seb\Dropbox\anecup\2017-07-19_oberkollbach\2017-07-26\qr\oberkollbach_2017_qr_311.png</v>
      </c>
    </row>
    <row r="140" spans="1:24" x14ac:dyDescent="0.2">
      <c r="A140" s="10">
        <v>252</v>
      </c>
      <c r="B140" s="10" t="s">
        <v>768</v>
      </c>
      <c r="C140" s="10">
        <v>79</v>
      </c>
      <c r="D140" s="10" t="s">
        <v>769</v>
      </c>
      <c r="E140" s="5">
        <v>16</v>
      </c>
      <c r="F140" s="11">
        <v>316</v>
      </c>
      <c r="G140" s="7" t="s">
        <v>541</v>
      </c>
      <c r="H140" s="7" t="s">
        <v>540</v>
      </c>
      <c r="I140" s="7" t="s">
        <v>72</v>
      </c>
      <c r="J140" s="5">
        <v>1984</v>
      </c>
      <c r="K140" s="5">
        <f t="shared" si="14"/>
        <v>33</v>
      </c>
      <c r="L140" s="7" t="s">
        <v>26</v>
      </c>
      <c r="M140" s="5">
        <v>10</v>
      </c>
      <c r="N140" s="12">
        <v>1.539351851851852E-2</v>
      </c>
      <c r="O140" s="9" t="str">
        <f t="shared" si="15"/>
        <v>min</v>
      </c>
      <c r="P140" s="10" t="s">
        <v>742</v>
      </c>
      <c r="Q140" s="28" t="str">
        <f t="shared" si="16"/>
        <v>http://alb-nagold-enz-cup.de/oberkollbach/2017/?evelynpiche</v>
      </c>
      <c r="R140" s="27" t="str">
        <f t="shared" si="13"/>
        <v>https://youtu.be/1YSSyxDlfeA?app=desktop&amp;t=12m10s#316-Evelyn</v>
      </c>
      <c r="S140" s="15">
        <f t="shared" si="8"/>
        <v>730</v>
      </c>
      <c r="T140" s="15">
        <f t="shared" si="9"/>
        <v>403.22209436133483</v>
      </c>
      <c r="U140" s="4" t="str">
        <f t="shared" si="10"/>
        <v>0:12:13</v>
      </c>
      <c r="V140" s="4" t="str">
        <f t="shared" si="11"/>
        <v>0:12:16</v>
      </c>
      <c r="W140" s="4" t="str">
        <f t="shared" si="12"/>
        <v xml:space="preserve">0:12:13,0:12:16
#316: Evelyn (1. FC Egenhausen), Marathönle weiblich: 10. Platz
</v>
      </c>
      <c r="X140" s="16" t="str">
        <f t="shared" si="17"/>
        <v>c:\seb\Dropbox\anecup\2017-07-19_oberkollbach\2017-07-26\qr\oberkollbach_2017_qr_316.png</v>
      </c>
    </row>
    <row r="141" spans="1:24" x14ac:dyDescent="0.2">
      <c r="A141" s="10">
        <v>253</v>
      </c>
      <c r="B141" s="10" t="s">
        <v>768</v>
      </c>
      <c r="C141" s="10">
        <v>83</v>
      </c>
      <c r="D141" s="10" t="s">
        <v>769</v>
      </c>
      <c r="E141" s="5">
        <v>17</v>
      </c>
      <c r="F141" s="11">
        <v>304</v>
      </c>
      <c r="G141" s="7" t="s">
        <v>197</v>
      </c>
      <c r="H141" s="7" t="s">
        <v>646</v>
      </c>
      <c r="I141" s="7" t="s">
        <v>9</v>
      </c>
      <c r="J141" s="5">
        <v>2003</v>
      </c>
      <c r="K141" s="5">
        <f t="shared" si="14"/>
        <v>14</v>
      </c>
      <c r="L141" s="7" t="s">
        <v>47</v>
      </c>
      <c r="M141" s="5">
        <v>5</v>
      </c>
      <c r="N141" s="12">
        <v>1.5497685185185186E-2</v>
      </c>
      <c r="O141" s="9" t="str">
        <f t="shared" si="15"/>
        <v>min</v>
      </c>
      <c r="P141" s="10" t="s">
        <v>742</v>
      </c>
      <c r="Q141" s="28" t="str">
        <f t="shared" si="16"/>
        <v>http://alb-nagold-enz-cup.de/oberkollbach/2017/?leaschulz</v>
      </c>
      <c r="R141" s="27" t="str">
        <f t="shared" si="13"/>
        <v>https://youtu.be/1YSSyxDlfeA?app=desktop&amp;t=12m19s#304-Lea</v>
      </c>
      <c r="S141" s="15">
        <f t="shared" si="8"/>
        <v>739</v>
      </c>
      <c r="T141" s="15">
        <f t="shared" si="9"/>
        <v>408.19332566168009</v>
      </c>
      <c r="U141" s="4" t="str">
        <f t="shared" si="10"/>
        <v>0:12:22</v>
      </c>
      <c r="V141" s="4" t="str">
        <f t="shared" si="11"/>
        <v>0:12:25</v>
      </c>
      <c r="W141" s="4" t="str">
        <f t="shared" si="12"/>
        <v xml:space="preserve">0:12:22,0:12:25
#304: Lea (SV Oberkollbach), Jugend U18 - W16: 5. Platz
</v>
      </c>
      <c r="X141" s="16" t="str">
        <f t="shared" si="17"/>
        <v>c:\seb\Dropbox\anecup\2017-07-19_oberkollbach\2017-07-26\qr\oberkollbach_2017_qr_304.png</v>
      </c>
    </row>
    <row r="142" spans="1:24" x14ac:dyDescent="0.2">
      <c r="A142" s="10">
        <v>254</v>
      </c>
      <c r="B142" s="10" t="s">
        <v>768</v>
      </c>
      <c r="C142" s="10">
        <v>90</v>
      </c>
      <c r="D142" s="10" t="s">
        <v>769</v>
      </c>
      <c r="E142" s="5">
        <v>18</v>
      </c>
      <c r="F142" s="11">
        <v>997</v>
      </c>
      <c r="G142" s="7" t="s">
        <v>287</v>
      </c>
      <c r="H142" s="7" t="s">
        <v>286</v>
      </c>
      <c r="I142" s="7" t="s">
        <v>9</v>
      </c>
      <c r="J142" s="5">
        <v>1959</v>
      </c>
      <c r="K142" s="5">
        <f t="shared" si="14"/>
        <v>58</v>
      </c>
      <c r="L142" s="7" t="s">
        <v>26</v>
      </c>
      <c r="M142" s="5">
        <v>11</v>
      </c>
      <c r="N142" s="12">
        <v>1.5810185185185184E-2</v>
      </c>
      <c r="O142" s="9" t="str">
        <f t="shared" si="15"/>
        <v>min</v>
      </c>
      <c r="P142" s="10" t="s">
        <v>742</v>
      </c>
      <c r="Q142" s="28" t="str">
        <f t="shared" si="16"/>
        <v>http://alb-nagold-enz-cup.de/oberkollbach/2017/?verenaerlenmaier</v>
      </c>
      <c r="R142" s="27" t="str">
        <f t="shared" si="13"/>
        <v>https://youtu.be/1YSSyxDlfeA?app=desktop&amp;t=12m46s#997-Verena</v>
      </c>
      <c r="S142" s="15">
        <f t="shared" si="8"/>
        <v>766</v>
      </c>
      <c r="T142" s="15">
        <f t="shared" si="9"/>
        <v>423.10701956271572</v>
      </c>
      <c r="U142" s="4" t="str">
        <f t="shared" si="10"/>
        <v>0:12:49</v>
      </c>
      <c r="V142" s="4" t="str">
        <f t="shared" si="11"/>
        <v>0:12:52</v>
      </c>
      <c r="W142" s="4" t="str">
        <f t="shared" si="12"/>
        <v xml:space="preserve">0:12:49,0:12:52
#997: Verena (SV Oberkollbach), Marathönle weiblich: 11. Platz
</v>
      </c>
      <c r="X142" s="16" t="str">
        <f t="shared" si="17"/>
        <v>c:\seb\Dropbox\anecup\2017-07-19_oberkollbach\2017-07-26\qr\oberkollbach_2017_qr_997.png</v>
      </c>
    </row>
    <row r="143" spans="1:24" x14ac:dyDescent="0.2">
      <c r="A143" s="10">
        <v>255</v>
      </c>
      <c r="B143" s="10" t="s">
        <v>768</v>
      </c>
      <c r="C143" s="10">
        <v>91</v>
      </c>
      <c r="D143" s="10" t="s">
        <v>769</v>
      </c>
      <c r="E143" s="5">
        <v>19</v>
      </c>
      <c r="F143" s="11">
        <v>20</v>
      </c>
      <c r="G143" s="7" t="s">
        <v>179</v>
      </c>
      <c r="H143" s="7" t="s">
        <v>441</v>
      </c>
      <c r="I143" s="7" t="s">
        <v>9</v>
      </c>
      <c r="J143" s="5">
        <v>1955</v>
      </c>
      <c r="K143" s="5">
        <f t="shared" si="14"/>
        <v>62</v>
      </c>
      <c r="L143" s="7" t="s">
        <v>26</v>
      </c>
      <c r="M143" s="5">
        <v>12</v>
      </c>
      <c r="N143" s="12">
        <v>1.5856481481481482E-2</v>
      </c>
      <c r="O143" s="9" t="str">
        <f t="shared" si="15"/>
        <v>min</v>
      </c>
      <c r="P143" s="10" t="s">
        <v>742</v>
      </c>
      <c r="Q143" s="28" t="str">
        <f t="shared" si="16"/>
        <v>http://alb-nagold-enz-cup.de/oberkollbach/2017/?sabinekusterer</v>
      </c>
      <c r="R143" s="27" t="str">
        <f t="shared" si="13"/>
        <v>https://youtu.be/1YSSyxDlfeA?app=desktop&amp;t=12m50s#20-Sabine</v>
      </c>
      <c r="S143" s="15">
        <f t="shared" si="8"/>
        <v>770</v>
      </c>
      <c r="T143" s="15">
        <f t="shared" si="9"/>
        <v>425.31645569620252</v>
      </c>
      <c r="U143" s="4" t="str">
        <f t="shared" si="10"/>
        <v>0:12:53</v>
      </c>
      <c r="V143" s="4" t="str">
        <f t="shared" si="11"/>
        <v>0:12:56</v>
      </c>
      <c r="W143" s="4" t="str">
        <f t="shared" si="12"/>
        <v xml:space="preserve">0:12:53,0:12:56
#20: Sabine (SV Oberkollbach), Marathönle weiblich: 12. Platz
</v>
      </c>
      <c r="X143" s="16" t="str">
        <f t="shared" si="17"/>
        <v>c:\seb\Dropbox\anecup\2017-07-19_oberkollbach\2017-07-26\qr\oberkollbach_2017_qr_20.png</v>
      </c>
    </row>
    <row r="144" spans="1:24" x14ac:dyDescent="0.2">
      <c r="A144" s="10">
        <v>256</v>
      </c>
      <c r="B144" s="10" t="s">
        <v>768</v>
      </c>
      <c r="C144" s="10">
        <v>95</v>
      </c>
      <c r="D144" s="10" t="s">
        <v>769</v>
      </c>
      <c r="E144" s="5">
        <v>20</v>
      </c>
      <c r="F144" s="11">
        <v>343</v>
      </c>
      <c r="G144" s="7" t="s">
        <v>266</v>
      </c>
      <c r="H144" s="7" t="s">
        <v>265</v>
      </c>
      <c r="I144" s="7" t="s">
        <v>107</v>
      </c>
      <c r="J144" s="5">
        <v>1992</v>
      </c>
      <c r="K144" s="5">
        <f t="shared" si="14"/>
        <v>25</v>
      </c>
      <c r="L144" s="7" t="s">
        <v>26</v>
      </c>
      <c r="M144" s="5">
        <v>13</v>
      </c>
      <c r="N144" s="12">
        <v>1.5949074074074074E-2</v>
      </c>
      <c r="O144" s="9" t="str">
        <f t="shared" si="15"/>
        <v>min</v>
      </c>
      <c r="P144" s="10" t="s">
        <v>742</v>
      </c>
      <c r="Q144" s="28" t="str">
        <f t="shared" si="16"/>
        <v>http://alb-nagold-enz-cup.de/oberkollbach/2017/?dariadurach</v>
      </c>
      <c r="R144" s="27" t="str">
        <f t="shared" si="13"/>
        <v>https://youtu.be/1YSSyxDlfeA?app=desktop&amp;t=12m58s#343-Daria</v>
      </c>
      <c r="S144" s="15">
        <f t="shared" si="8"/>
        <v>778</v>
      </c>
      <c r="T144" s="15">
        <f t="shared" si="9"/>
        <v>429.73532796317602</v>
      </c>
      <c r="U144" s="4" t="str">
        <f t="shared" si="10"/>
        <v>0:13:01</v>
      </c>
      <c r="V144" s="4" t="str">
        <f t="shared" si="11"/>
        <v>0:13:04</v>
      </c>
      <c r="W144" s="4" t="str">
        <f t="shared" si="12"/>
        <v xml:space="preserve">0:13:01,0:13:04
#343: Daria (SCHNEEBERGER HÖFEN/ENZ), Marathönle weiblich: 13. Platz
</v>
      </c>
      <c r="X144" s="16" t="str">
        <f t="shared" si="17"/>
        <v>c:\seb\Dropbox\anecup\2017-07-19_oberkollbach\2017-07-26\qr\oberkollbach_2017_qr_343.png</v>
      </c>
    </row>
    <row r="145" spans="1:24" x14ac:dyDescent="0.2">
      <c r="A145" s="10">
        <v>257</v>
      </c>
      <c r="B145" s="10" t="s">
        <v>768</v>
      </c>
      <c r="C145" s="10">
        <v>96</v>
      </c>
      <c r="D145" s="10" t="s">
        <v>769</v>
      </c>
      <c r="E145" s="5">
        <v>21</v>
      </c>
      <c r="F145" s="11">
        <v>345</v>
      </c>
      <c r="G145" s="7" t="s">
        <v>607</v>
      </c>
      <c r="H145" s="7" t="s">
        <v>606</v>
      </c>
      <c r="I145" s="7" t="s">
        <v>9</v>
      </c>
      <c r="J145" s="5">
        <v>2000</v>
      </c>
      <c r="K145" s="5">
        <f t="shared" si="14"/>
        <v>17</v>
      </c>
      <c r="L145" s="7" t="s">
        <v>37</v>
      </c>
      <c r="M145" s="5">
        <v>3</v>
      </c>
      <c r="N145" s="12">
        <v>1.5960648148148151E-2</v>
      </c>
      <c r="O145" s="9" t="str">
        <f t="shared" si="15"/>
        <v>min</v>
      </c>
      <c r="P145" s="10" t="s">
        <v>742</v>
      </c>
      <c r="Q145" s="28" t="str">
        <f t="shared" si="16"/>
        <v>http://alb-nagold-enz-cup.de/oberkollbach/2017/?eileenscharf</v>
      </c>
      <c r="R145" s="27" t="str">
        <f t="shared" si="13"/>
        <v>https://youtu.be/1YSSyxDlfeA?app=desktop&amp;t=12m59s#345-Eileen</v>
      </c>
      <c r="S145" s="15">
        <f t="shared" si="8"/>
        <v>779</v>
      </c>
      <c r="T145" s="15">
        <f t="shared" si="9"/>
        <v>430.28768699654773</v>
      </c>
      <c r="U145" s="4" t="str">
        <f t="shared" si="10"/>
        <v>0:13:02</v>
      </c>
      <c r="V145" s="4" t="str">
        <f t="shared" si="11"/>
        <v>0:13:05</v>
      </c>
      <c r="W145" s="4" t="str">
        <f t="shared" si="12"/>
        <v xml:space="preserve">0:13:02,0:13:05
#345: Eileen (SV Oberkollbach), Jugend U18 - W17: 3. Platz
</v>
      </c>
      <c r="X145" s="16" t="str">
        <f t="shared" si="17"/>
        <v>c:\seb\Dropbox\anecup\2017-07-19_oberkollbach\2017-07-26\qr\oberkollbach_2017_qr_345.png</v>
      </c>
    </row>
    <row r="146" spans="1:24" x14ac:dyDescent="0.2">
      <c r="A146" s="10">
        <v>258</v>
      </c>
      <c r="B146" s="10" t="s">
        <v>768</v>
      </c>
      <c r="C146" s="10">
        <v>98</v>
      </c>
      <c r="D146" s="10" t="s">
        <v>769</v>
      </c>
      <c r="E146" s="5">
        <v>22</v>
      </c>
      <c r="F146" s="11">
        <v>309</v>
      </c>
      <c r="G146" s="7" t="s">
        <v>170</v>
      </c>
      <c r="H146" s="7" t="s">
        <v>323</v>
      </c>
      <c r="I146" s="7" t="s">
        <v>63</v>
      </c>
      <c r="J146" s="5">
        <v>2004</v>
      </c>
      <c r="K146" s="5">
        <f t="shared" si="14"/>
        <v>13</v>
      </c>
      <c r="L146" s="7" t="s">
        <v>47</v>
      </c>
      <c r="M146" s="5">
        <v>6</v>
      </c>
      <c r="N146" s="12">
        <v>1.6203703703703703E-2</v>
      </c>
      <c r="O146" s="9" t="str">
        <f t="shared" si="15"/>
        <v>min</v>
      </c>
      <c r="P146" s="10" t="s">
        <v>742</v>
      </c>
      <c r="Q146" s="28" t="str">
        <f t="shared" si="16"/>
        <v>http://alb-nagold-enz-cup.de/oberkollbach/2017/?hannahgroeper</v>
      </c>
      <c r="R146" s="27" t="str">
        <f t="shared" si="13"/>
        <v>https://youtu.be/1YSSyxDlfeA?app=desktop&amp;t=13m20s#309-Hannah</v>
      </c>
      <c r="S146" s="15">
        <f t="shared" si="8"/>
        <v>800</v>
      </c>
      <c r="T146" s="15">
        <f t="shared" si="9"/>
        <v>441.88722669735324</v>
      </c>
      <c r="U146" s="4" t="str">
        <f t="shared" si="10"/>
        <v>0:13:23</v>
      </c>
      <c r="V146" s="4" t="str">
        <f t="shared" si="11"/>
        <v>0:13:26</v>
      </c>
      <c r="W146" s="4" t="str">
        <f t="shared" si="12"/>
        <v xml:space="preserve">0:13:23,0:13:26
#309: Hannah (TSV Kuppingen), Jugend U18 - W16: 6. Platz
</v>
      </c>
      <c r="X146" s="16" t="str">
        <f t="shared" si="17"/>
        <v>c:\seb\Dropbox\anecup\2017-07-19_oberkollbach\2017-07-26\qr\oberkollbach_2017_qr_309.png</v>
      </c>
    </row>
    <row r="147" spans="1:24" x14ac:dyDescent="0.2">
      <c r="A147" s="10">
        <v>259</v>
      </c>
      <c r="B147" s="10" t="s">
        <v>768</v>
      </c>
      <c r="C147" s="10">
        <v>99</v>
      </c>
      <c r="D147" s="10" t="s">
        <v>769</v>
      </c>
      <c r="E147" s="5">
        <v>23</v>
      </c>
      <c r="F147" s="11">
        <v>313</v>
      </c>
      <c r="G147" s="7" t="s">
        <v>708</v>
      </c>
      <c r="H147" s="7" t="s">
        <v>707</v>
      </c>
      <c r="I147" s="7" t="s">
        <v>108</v>
      </c>
      <c r="J147" s="5">
        <v>1980</v>
      </c>
      <c r="K147" s="5">
        <f t="shared" si="14"/>
        <v>37</v>
      </c>
      <c r="L147" s="7" t="s">
        <v>26</v>
      </c>
      <c r="M147" s="5">
        <v>14</v>
      </c>
      <c r="N147" s="12">
        <v>1.621527777777778E-2</v>
      </c>
      <c r="O147" s="9" t="str">
        <f t="shared" si="15"/>
        <v>min</v>
      </c>
      <c r="P147" s="10" t="s">
        <v>742</v>
      </c>
      <c r="Q147" s="28" t="str">
        <f t="shared" si="16"/>
        <v>http://alb-nagold-enz-cup.de/oberkollbach/2017/?andreaweil</v>
      </c>
      <c r="R147" s="27" t="str">
        <f t="shared" si="13"/>
        <v>https://youtu.be/1YSSyxDlfeA?app=desktop&amp;t=13m21s#313-Andrea</v>
      </c>
      <c r="S147" s="15">
        <f t="shared" si="8"/>
        <v>801</v>
      </c>
      <c r="T147" s="15">
        <f t="shared" si="9"/>
        <v>442.43958573072496</v>
      </c>
      <c r="U147" s="4" t="str">
        <f t="shared" si="10"/>
        <v>0:13:24</v>
      </c>
      <c r="V147" s="4" t="str">
        <f t="shared" si="11"/>
        <v>0:13:27</v>
      </c>
      <c r="W147" s="4" t="str">
        <f t="shared" si="12"/>
        <v xml:space="preserve">0:13:24,0:13:27
#313: Andrea (BilderdieLeben), Marathönle weiblich: 14. Platz
</v>
      </c>
      <c r="X147" s="16" t="str">
        <f t="shared" si="17"/>
        <v>c:\seb\Dropbox\anecup\2017-07-19_oberkollbach\2017-07-26\qr\oberkollbach_2017_qr_313.png</v>
      </c>
    </row>
    <row r="148" spans="1:24" x14ac:dyDescent="0.2">
      <c r="A148" s="10">
        <v>260</v>
      </c>
      <c r="B148" s="10" t="s">
        <v>768</v>
      </c>
      <c r="C148" s="10">
        <v>102</v>
      </c>
      <c r="D148" s="10" t="s">
        <v>769</v>
      </c>
      <c r="E148" s="5">
        <v>24</v>
      </c>
      <c r="F148" s="11">
        <v>338</v>
      </c>
      <c r="G148" s="7" t="s">
        <v>626</v>
      </c>
      <c r="H148" s="7" t="s">
        <v>624</v>
      </c>
      <c r="I148" s="7" t="s">
        <v>109</v>
      </c>
      <c r="J148" s="5">
        <v>2003</v>
      </c>
      <c r="K148" s="5">
        <f t="shared" si="14"/>
        <v>14</v>
      </c>
      <c r="L148" s="7" t="s">
        <v>47</v>
      </c>
      <c r="M148" s="5">
        <v>7</v>
      </c>
      <c r="N148" s="12">
        <v>1.6631944444444446E-2</v>
      </c>
      <c r="O148" s="9" t="str">
        <f t="shared" si="15"/>
        <v>min</v>
      </c>
      <c r="P148" s="10" t="s">
        <v>742</v>
      </c>
      <c r="Q148" s="28" t="str">
        <f t="shared" si="16"/>
        <v>http://alb-nagold-enz-cup.de/oberkollbach/2017/?jeminaschmidt</v>
      </c>
      <c r="R148" s="27" t="str">
        <f t="shared" si="13"/>
        <v>https://youtu.be/1YSSyxDlfeA?app=desktop&amp;t=13m57s#338-Jemina</v>
      </c>
      <c r="S148" s="15">
        <f t="shared" si="8"/>
        <v>837</v>
      </c>
      <c r="T148" s="15">
        <f t="shared" si="9"/>
        <v>462.32451093210585</v>
      </c>
      <c r="U148" s="4" t="str">
        <f t="shared" si="10"/>
        <v>0:14:00</v>
      </c>
      <c r="V148" s="4" t="str">
        <f t="shared" si="11"/>
        <v>0:14:03</v>
      </c>
      <c r="W148" s="4" t="str">
        <f t="shared" si="12"/>
        <v xml:space="preserve">0:14:00,0:14:03
#338: Jemina (SV Schönbronn), Jugend U18 - W16: 7. Platz
</v>
      </c>
      <c r="X148" s="16" t="str">
        <f t="shared" si="17"/>
        <v>c:\seb\Dropbox\anecup\2017-07-19_oberkollbach\2017-07-26\qr\oberkollbach_2017_qr_338.png</v>
      </c>
    </row>
    <row r="149" spans="1:24" x14ac:dyDescent="0.2">
      <c r="A149" s="10">
        <v>261</v>
      </c>
      <c r="B149" s="10" t="s">
        <v>768</v>
      </c>
      <c r="C149" s="10">
        <v>103</v>
      </c>
      <c r="D149" s="10" t="s">
        <v>769</v>
      </c>
      <c r="E149" s="5">
        <v>25</v>
      </c>
      <c r="F149" s="11">
        <v>370</v>
      </c>
      <c r="G149" s="7" t="s">
        <v>293</v>
      </c>
      <c r="H149" s="7" t="s">
        <v>292</v>
      </c>
      <c r="I149" s="7" t="s">
        <v>9</v>
      </c>
      <c r="J149" s="5">
        <v>1992</v>
      </c>
      <c r="K149" s="5">
        <f t="shared" si="14"/>
        <v>25</v>
      </c>
      <c r="L149" s="7" t="s">
        <v>26</v>
      </c>
      <c r="M149" s="5">
        <v>15</v>
      </c>
      <c r="N149" s="12">
        <v>1.6689814814814817E-2</v>
      </c>
      <c r="O149" s="9" t="str">
        <f t="shared" si="15"/>
        <v>min</v>
      </c>
      <c r="P149" s="10" t="s">
        <v>742</v>
      </c>
      <c r="Q149" s="28" t="str">
        <f t="shared" si="16"/>
        <v>http://alb-nagold-enz-cup.de/oberkollbach/2017/?clarafischer</v>
      </c>
      <c r="R149" s="27" t="str">
        <f t="shared" si="13"/>
        <v>https://youtu.be/1YSSyxDlfeA?app=desktop&amp;t=14m2s#370-Clara</v>
      </c>
      <c r="S149" s="15">
        <f t="shared" si="8"/>
        <v>842</v>
      </c>
      <c r="T149" s="15">
        <f t="shared" si="9"/>
        <v>465.08630609896431</v>
      </c>
      <c r="U149" s="4" t="str">
        <f t="shared" si="10"/>
        <v>0:14:05</v>
      </c>
      <c r="V149" s="4" t="str">
        <f t="shared" si="11"/>
        <v>0:14:08</v>
      </c>
      <c r="W149" s="4" t="str">
        <f t="shared" si="12"/>
        <v xml:space="preserve">0:14:05,0:14:08
#370: Clara (SV Oberkollbach), Marathönle weiblich: 15. Platz
</v>
      </c>
      <c r="X149" s="16" t="str">
        <f t="shared" si="17"/>
        <v>c:\seb\Dropbox\anecup\2017-07-19_oberkollbach\2017-07-26\qr\oberkollbach_2017_qr_370.png</v>
      </c>
    </row>
    <row r="150" spans="1:24" x14ac:dyDescent="0.2">
      <c r="A150" s="10">
        <v>262</v>
      </c>
      <c r="B150" s="10" t="s">
        <v>768</v>
      </c>
      <c r="C150" s="10">
        <v>105</v>
      </c>
      <c r="D150" s="10" t="s">
        <v>769</v>
      </c>
      <c r="E150" s="5">
        <v>26</v>
      </c>
      <c r="F150" s="11">
        <v>378</v>
      </c>
      <c r="G150" s="7" t="s">
        <v>664</v>
      </c>
      <c r="H150" s="7" t="s">
        <v>663</v>
      </c>
      <c r="I150" s="7" t="s">
        <v>110</v>
      </c>
      <c r="J150" s="5">
        <v>1978</v>
      </c>
      <c r="K150" s="5">
        <f t="shared" si="14"/>
        <v>39</v>
      </c>
      <c r="L150" s="7" t="s">
        <v>26</v>
      </c>
      <c r="M150" s="5">
        <v>16</v>
      </c>
      <c r="N150" s="12">
        <v>1.6840277777777777E-2</v>
      </c>
      <c r="O150" s="9" t="str">
        <f t="shared" si="15"/>
        <v>min</v>
      </c>
      <c r="P150" s="10" t="s">
        <v>742</v>
      </c>
      <c r="Q150" s="28" t="str">
        <f t="shared" si="16"/>
        <v>http://alb-nagold-enz-cup.de/oberkollbach/2017/?petrastahl</v>
      </c>
      <c r="R150" s="27" t="str">
        <f t="shared" si="13"/>
        <v>https://youtu.be/1YSSyxDlfeA?app=desktop&amp;t=14m15s#378-Petra</v>
      </c>
      <c r="S150" s="15">
        <f t="shared" si="8"/>
        <v>855</v>
      </c>
      <c r="T150" s="15">
        <f t="shared" si="9"/>
        <v>472.26697353279627</v>
      </c>
      <c r="U150" s="4" t="str">
        <f t="shared" si="10"/>
        <v>0:14:18</v>
      </c>
      <c r="V150" s="4" t="str">
        <f t="shared" si="11"/>
        <v>0:14:21</v>
      </c>
      <c r="W150" s="4" t="str">
        <f t="shared" si="12"/>
        <v xml:space="preserve">0:14:18,0:14:21
#378: Petra (Oberlengenhardt), Marathönle weiblich: 16. Platz
</v>
      </c>
      <c r="X150" s="16" t="str">
        <f t="shared" si="17"/>
        <v>c:\seb\Dropbox\anecup\2017-07-19_oberkollbach\2017-07-26\qr\oberkollbach_2017_qr_378.png</v>
      </c>
    </row>
    <row r="151" spans="1:24" x14ac:dyDescent="0.2">
      <c r="A151" s="10">
        <v>263</v>
      </c>
      <c r="B151" s="10" t="s">
        <v>768</v>
      </c>
      <c r="C151" s="10">
        <v>106</v>
      </c>
      <c r="D151" s="10" t="s">
        <v>769</v>
      </c>
      <c r="E151" s="5">
        <v>27</v>
      </c>
      <c r="F151" s="11">
        <v>368</v>
      </c>
      <c r="G151" s="7" t="s">
        <v>395</v>
      </c>
      <c r="H151" s="7" t="s">
        <v>394</v>
      </c>
      <c r="I151" s="7" t="s">
        <v>111</v>
      </c>
      <c r="J151" s="5">
        <v>1980</v>
      </c>
      <c r="K151" s="5">
        <f t="shared" si="14"/>
        <v>37</v>
      </c>
      <c r="L151" s="7" t="s">
        <v>26</v>
      </c>
      <c r="M151" s="5">
        <v>17</v>
      </c>
      <c r="N151" s="12">
        <v>1.6875000000000001E-2</v>
      </c>
      <c r="O151" s="9" t="str">
        <f t="shared" si="15"/>
        <v>min</v>
      </c>
      <c r="P151" s="10" t="s">
        <v>742</v>
      </c>
      <c r="Q151" s="28" t="str">
        <f t="shared" si="16"/>
        <v>http://alb-nagold-enz-cup.de/oberkollbach/2017/?corinnakappler</v>
      </c>
      <c r="R151" s="27" t="str">
        <f t="shared" si="13"/>
        <v>https://youtu.be/1YSSyxDlfeA?app=desktop&amp;t=14m18s#368-Corinna</v>
      </c>
      <c r="S151" s="15">
        <f t="shared" si="8"/>
        <v>858</v>
      </c>
      <c r="T151" s="15">
        <f t="shared" si="9"/>
        <v>473.92405063291136</v>
      </c>
      <c r="U151" s="4" t="str">
        <f t="shared" si="10"/>
        <v>0:14:21</v>
      </c>
      <c r="V151" s="4" t="str">
        <f t="shared" si="11"/>
        <v>0:14:24</v>
      </c>
      <c r="W151" s="4" t="str">
        <f t="shared" si="12"/>
        <v xml:space="preserve">0:14:21,0:14:24
#368: Corinna (DURACH GLAS &amp; FENSTERBAU), Marathönle weiblich: 17. Platz
</v>
      </c>
      <c r="X151" s="16" t="str">
        <f t="shared" si="17"/>
        <v>c:\seb\Dropbox\anecup\2017-07-19_oberkollbach\2017-07-26\qr\oberkollbach_2017_qr_368.png</v>
      </c>
    </row>
    <row r="152" spans="1:24" x14ac:dyDescent="0.2">
      <c r="A152" s="10">
        <v>264</v>
      </c>
      <c r="B152" s="10" t="s">
        <v>768</v>
      </c>
      <c r="C152" s="10">
        <v>108</v>
      </c>
      <c r="D152" s="10" t="s">
        <v>769</v>
      </c>
      <c r="E152" s="5">
        <v>28</v>
      </c>
      <c r="F152" s="11">
        <v>470</v>
      </c>
      <c r="G152" s="7" t="s">
        <v>612</v>
      </c>
      <c r="H152" s="7" t="s">
        <v>611</v>
      </c>
      <c r="I152" s="7" t="s">
        <v>104</v>
      </c>
      <c r="J152" s="5">
        <v>1994</v>
      </c>
      <c r="K152" s="5">
        <f t="shared" si="14"/>
        <v>23</v>
      </c>
      <c r="L152" s="7" t="s">
        <v>26</v>
      </c>
      <c r="M152" s="5">
        <v>18</v>
      </c>
      <c r="N152" s="12">
        <v>1.7025462962962961E-2</v>
      </c>
      <c r="O152" s="9" t="str">
        <f t="shared" si="15"/>
        <v>min</v>
      </c>
      <c r="P152" s="10" t="s">
        <v>742</v>
      </c>
      <c r="Q152" s="28" t="str">
        <f t="shared" si="16"/>
        <v>http://alb-nagold-enz-cup.de/oberkollbach/2017/?irinaschepelewa</v>
      </c>
      <c r="R152" s="27" t="str">
        <f t="shared" si="13"/>
        <v>https://youtu.be/1YSSyxDlfeA?app=desktop&amp;t=14m31s#470-Irina</v>
      </c>
      <c r="S152" s="15">
        <f t="shared" si="8"/>
        <v>871</v>
      </c>
      <c r="T152" s="15">
        <f t="shared" si="9"/>
        <v>481.10471806674337</v>
      </c>
      <c r="U152" s="4" t="str">
        <f t="shared" si="10"/>
        <v>0:14:34</v>
      </c>
      <c r="V152" s="4" t="str">
        <f t="shared" si="11"/>
        <v>0:14:37</v>
      </c>
      <c r="W152" s="4" t="str">
        <f t="shared" si="12"/>
        <v xml:space="preserve">0:14:34,0:14:37
#470: Irina (KLINIKUM NORDSCHWARZWALD), Marathönle weiblich: 18. Platz
</v>
      </c>
      <c r="X152" s="16" t="str">
        <f t="shared" si="17"/>
        <v>c:\seb\Dropbox\anecup\2017-07-19_oberkollbach\2017-07-26\qr\oberkollbach_2017_qr_470.png</v>
      </c>
    </row>
    <row r="153" spans="1:24" x14ac:dyDescent="0.2">
      <c r="A153" s="10">
        <v>265</v>
      </c>
      <c r="B153" s="10" t="s">
        <v>768</v>
      </c>
      <c r="C153" s="10">
        <v>109</v>
      </c>
      <c r="D153" s="10" t="s">
        <v>769</v>
      </c>
      <c r="E153" s="5">
        <v>29</v>
      </c>
      <c r="F153" s="11">
        <v>307</v>
      </c>
      <c r="G153" s="7" t="s">
        <v>705</v>
      </c>
      <c r="H153" s="7" t="s">
        <v>704</v>
      </c>
      <c r="I153" s="7" t="s">
        <v>9</v>
      </c>
      <c r="J153" s="5">
        <v>1988</v>
      </c>
      <c r="K153" s="5">
        <f t="shared" si="14"/>
        <v>29</v>
      </c>
      <c r="L153" s="7" t="s">
        <v>26</v>
      </c>
      <c r="M153" s="5">
        <v>19</v>
      </c>
      <c r="N153" s="12">
        <v>1.7037037037037038E-2</v>
      </c>
      <c r="O153" s="9" t="str">
        <f t="shared" si="15"/>
        <v>min</v>
      </c>
      <c r="P153" s="10" t="s">
        <v>742</v>
      </c>
      <c r="Q153" s="28" t="str">
        <f t="shared" si="16"/>
        <v>http://alb-nagold-enz-cup.de/oberkollbach/2017/?nancyweber</v>
      </c>
      <c r="R153" s="27" t="str">
        <f t="shared" si="13"/>
        <v>https://youtu.be/1YSSyxDlfeA?app=desktop&amp;t=14m32s#307-Nancy</v>
      </c>
      <c r="S153" s="15">
        <f t="shared" si="8"/>
        <v>872</v>
      </c>
      <c r="T153" s="15">
        <f t="shared" si="9"/>
        <v>481.65707710011503</v>
      </c>
      <c r="U153" s="4" t="str">
        <f t="shared" si="10"/>
        <v>0:14:35</v>
      </c>
      <c r="V153" s="4" t="str">
        <f t="shared" si="11"/>
        <v>0:14:38</v>
      </c>
      <c r="W153" s="4" t="str">
        <f t="shared" si="12"/>
        <v xml:space="preserve">0:14:35,0:14:38
#307: Nancy (SV Oberkollbach), Marathönle weiblich: 19. Platz
</v>
      </c>
      <c r="X153" s="16" t="str">
        <f t="shared" si="17"/>
        <v>c:\seb\Dropbox\anecup\2017-07-19_oberkollbach\2017-07-26\qr\oberkollbach_2017_qr_307.png</v>
      </c>
    </row>
    <row r="154" spans="1:24" x14ac:dyDescent="0.2">
      <c r="A154" s="10">
        <v>266</v>
      </c>
      <c r="B154" s="10" t="s">
        <v>768</v>
      </c>
      <c r="C154" s="10">
        <v>110</v>
      </c>
      <c r="D154" s="10" t="s">
        <v>769</v>
      </c>
      <c r="E154" s="5">
        <v>30</v>
      </c>
      <c r="F154" s="11">
        <v>487</v>
      </c>
      <c r="G154" s="7" t="s">
        <v>269</v>
      </c>
      <c r="H154" s="7" t="s">
        <v>268</v>
      </c>
      <c r="I154" s="7" t="s">
        <v>76</v>
      </c>
      <c r="J154" s="5">
        <v>1986</v>
      </c>
      <c r="K154" s="5">
        <f t="shared" si="14"/>
        <v>31</v>
      </c>
      <c r="L154" s="7" t="s">
        <v>26</v>
      </c>
      <c r="M154" s="5">
        <v>20</v>
      </c>
      <c r="N154" s="12">
        <v>1.7048611111111112E-2</v>
      </c>
      <c r="O154" s="9" t="str">
        <f t="shared" si="15"/>
        <v>min</v>
      </c>
      <c r="P154" s="10" t="s">
        <v>742</v>
      </c>
      <c r="Q154" s="28" t="str">
        <f t="shared" si="16"/>
        <v>http://alb-nagold-enz-cup.de/oberkollbach/2017/?rebekkaduerr</v>
      </c>
      <c r="R154" s="27" t="str">
        <f t="shared" si="13"/>
        <v>https://youtu.be/1YSSyxDlfeA?app=desktop&amp;t=14m33s#487-Rebekka</v>
      </c>
      <c r="S154" s="15">
        <f t="shared" si="8"/>
        <v>873</v>
      </c>
      <c r="T154" s="15">
        <f t="shared" si="9"/>
        <v>482.20943613348675</v>
      </c>
      <c r="U154" s="4" t="str">
        <f t="shared" si="10"/>
        <v>0:14:36</v>
      </c>
      <c r="V154" s="4" t="str">
        <f t="shared" si="11"/>
        <v>0:14:39</v>
      </c>
      <c r="W154" s="4" t="str">
        <f t="shared" si="12"/>
        <v xml:space="preserve">0:14:36,0:14:39
#487: Rebekka (KINDERKLINIK SCHÖMBERG), Marathönle weiblich: 20. Platz
</v>
      </c>
      <c r="X154" s="16" t="str">
        <f t="shared" si="17"/>
        <v>c:\seb\Dropbox\anecup\2017-07-19_oberkollbach\2017-07-26\qr\oberkollbach_2017_qr_487.png</v>
      </c>
    </row>
    <row r="155" spans="1:24" s="23" customFormat="1" x14ac:dyDescent="0.2">
      <c r="A155" s="10">
        <v>267</v>
      </c>
      <c r="B155" s="10" t="s">
        <v>768</v>
      </c>
      <c r="C155" s="10">
        <v>113</v>
      </c>
      <c r="D155" s="10" t="s">
        <v>769</v>
      </c>
      <c r="E155" s="5">
        <v>31</v>
      </c>
      <c r="F155" s="11">
        <v>377</v>
      </c>
      <c r="G155" s="7" t="s">
        <v>209</v>
      </c>
      <c r="H155" s="7" t="s">
        <v>208</v>
      </c>
      <c r="I155" s="7" t="s">
        <v>4</v>
      </c>
      <c r="J155" s="5">
        <v>1966</v>
      </c>
      <c r="K155" s="5">
        <f t="shared" si="14"/>
        <v>51</v>
      </c>
      <c r="L155" s="7" t="s">
        <v>26</v>
      </c>
      <c r="M155" s="5">
        <v>21</v>
      </c>
      <c r="N155" s="12">
        <v>1.7291666666666667E-2</v>
      </c>
      <c r="O155" s="9" t="str">
        <f t="shared" si="15"/>
        <v>min</v>
      </c>
      <c r="P155" s="10" t="s">
        <v>742</v>
      </c>
      <c r="Q155" s="28" t="str">
        <f t="shared" si="16"/>
        <v>http://alb-nagold-enz-cup.de/oberkollbach/2017/?beatebraun</v>
      </c>
      <c r="R155" s="27" t="str">
        <f t="shared" si="13"/>
        <v>https://youtu.be/1YSSyxDlfeA?app=desktop&amp;t=14m54s#377-Beate</v>
      </c>
      <c r="S155" s="15">
        <f t="shared" si="8"/>
        <v>894</v>
      </c>
      <c r="T155" s="15">
        <f t="shared" si="9"/>
        <v>493.80897583429226</v>
      </c>
      <c r="U155" s="4" t="str">
        <f t="shared" si="10"/>
        <v>0:14:57</v>
      </c>
      <c r="V155" s="4" t="str">
        <f t="shared" si="11"/>
        <v>0:15:00</v>
      </c>
      <c r="W155" s="4" t="str">
        <f t="shared" si="12"/>
        <v xml:space="preserve">0:14:57,0:15:00
#377: Beate (TSV Wildbad), Marathönle weiblich: 21. Platz
</v>
      </c>
      <c r="X155" s="16" t="str">
        <f t="shared" si="17"/>
        <v>c:\seb\Dropbox\anecup\2017-07-19_oberkollbach\2017-07-26\qr\oberkollbach_2017_qr_377.png</v>
      </c>
    </row>
    <row r="156" spans="1:24" x14ac:dyDescent="0.2">
      <c r="A156" s="10">
        <v>268</v>
      </c>
      <c r="B156" s="10" t="s">
        <v>768</v>
      </c>
      <c r="C156" s="10">
        <v>114</v>
      </c>
      <c r="D156" s="10" t="s">
        <v>769</v>
      </c>
      <c r="E156" s="5">
        <v>32</v>
      </c>
      <c r="F156" s="11">
        <v>310</v>
      </c>
      <c r="G156" s="7" t="s">
        <v>563</v>
      </c>
      <c r="H156" s="7" t="s">
        <v>561</v>
      </c>
      <c r="I156" s="7" t="s">
        <v>112</v>
      </c>
      <c r="J156" s="5">
        <v>1990</v>
      </c>
      <c r="K156" s="5">
        <f t="shared" si="14"/>
        <v>27</v>
      </c>
      <c r="L156" s="7" t="s">
        <v>26</v>
      </c>
      <c r="M156" s="5">
        <v>22</v>
      </c>
      <c r="N156" s="12">
        <v>1.7326388888888888E-2</v>
      </c>
      <c r="O156" s="9" t="str">
        <f t="shared" si="15"/>
        <v>min</v>
      </c>
      <c r="P156" s="10" t="s">
        <v>742</v>
      </c>
      <c r="Q156" s="28" t="str">
        <f t="shared" si="16"/>
        <v>http://alb-nagold-enz-cup.de/oberkollbach/2017/?luciarentschler</v>
      </c>
      <c r="R156" s="27" t="str">
        <f t="shared" si="13"/>
        <v>https://youtu.be/1YSSyxDlfeA?app=desktop&amp;t=14m57s#310-Lucia</v>
      </c>
      <c r="S156" s="15">
        <f t="shared" si="8"/>
        <v>897</v>
      </c>
      <c r="T156" s="15">
        <f t="shared" si="9"/>
        <v>495.46605293440734</v>
      </c>
      <c r="U156" s="4" t="str">
        <f t="shared" si="10"/>
        <v>0:15:00</v>
      </c>
      <c r="V156" s="4" t="str">
        <f t="shared" si="11"/>
        <v>0:15:03</v>
      </c>
      <c r="W156" s="4" t="str">
        <f t="shared" si="12"/>
        <v xml:space="preserve">0:15:00,0:15:03
#310: Lucia (Altburg), Marathönle weiblich: 22. Platz
</v>
      </c>
      <c r="X156" s="16" t="str">
        <f t="shared" si="17"/>
        <v>c:\seb\Dropbox\anecup\2017-07-19_oberkollbach\2017-07-26\qr\oberkollbach_2017_qr_310.png</v>
      </c>
    </row>
    <row r="157" spans="1:24" x14ac:dyDescent="0.2">
      <c r="A157" s="10">
        <v>269</v>
      </c>
      <c r="B157" s="10" t="s">
        <v>768</v>
      </c>
      <c r="C157" s="10">
        <v>115</v>
      </c>
      <c r="D157" s="10" t="s">
        <v>769</v>
      </c>
      <c r="E157" s="5">
        <v>33</v>
      </c>
      <c r="F157" s="11">
        <v>402</v>
      </c>
      <c r="G157" s="7" t="s">
        <v>569</v>
      </c>
      <c r="H157" s="7" t="s">
        <v>568</v>
      </c>
      <c r="I157" s="7" t="s">
        <v>9</v>
      </c>
      <c r="J157" s="5">
        <v>1991</v>
      </c>
      <c r="K157" s="5">
        <f t="shared" si="14"/>
        <v>26</v>
      </c>
      <c r="L157" s="7" t="s">
        <v>26</v>
      </c>
      <c r="M157" s="5">
        <v>23</v>
      </c>
      <c r="N157" s="12">
        <v>1.7326388888888888E-2</v>
      </c>
      <c r="O157" s="9" t="str">
        <f t="shared" si="15"/>
        <v>min</v>
      </c>
      <c r="P157" s="10" t="s">
        <v>742</v>
      </c>
      <c r="Q157" s="28" t="str">
        <f t="shared" si="16"/>
        <v>http://alb-nagold-enz-cup.de/oberkollbach/2017/?michaelariexinger</v>
      </c>
      <c r="R157" s="27" t="str">
        <f t="shared" si="13"/>
        <v>https://youtu.be/1YSSyxDlfeA?app=desktop&amp;t=14m57s#402-Michaela</v>
      </c>
      <c r="S157" s="15">
        <f t="shared" ref="S157:S188" si="18">SECOND(N157)+MINUTE(N157)*60+HOUR(N157)*3600-10*60</f>
        <v>897</v>
      </c>
      <c r="T157" s="15">
        <f t="shared" ref="T157:T188" si="19">1920/(57*60+56)*S157</f>
        <v>495.46605293440734</v>
      </c>
      <c r="U157" s="4" t="str">
        <f t="shared" ref="U157:U188" si="20">TEXT(CONCATENATE("0:",INT((SECOND(N157)+MINUTE(N157)*60+HOUR(N157)*3600-10*60+$U$1)/60),":",(SECOND(N157)+MINUTE(N157)*60+HOUR(N157)*3600-10*60+$U$1)-INT((SECOND(N157)+MINUTE(N157)*60+HOUR(N157)*3600-10*60+$U$1)/60)*60,),"h:mm:ss")</f>
        <v>0:15:00</v>
      </c>
      <c r="V157" s="4" t="str">
        <f t="shared" ref="V157:V188" si="21">TEXT(CONCATENATE("0:",INT((SECOND(N157)+MINUTE(N157)*60+HOUR(N157)*3600-10*60+$V$1)/60),":",(SECOND(N157)+MINUTE(N157)*60+HOUR(N157)*3600-10*60+$V$1)-INT((SECOND(N157)+MINUTE(N157)*60+HOUR(N157)*3600-10*60+$V$1)/60)*60,),"h:mm:ss")</f>
        <v>0:15:03</v>
      </c>
      <c r="W157" s="4" t="str">
        <f t="shared" ref="W157:W188" si="22">CONCATENATE(TEXT(U157,"h:mm:ss"),",",TEXT(V157,"h:mm:ss"),CHAR(10),"#",F157,": ",G157," (",I157,"), ",L157,": ",M157,". Platz",CHAR(10),)</f>
        <v xml:space="preserve">0:15:00,0:15:03
#402: Michaela (SV Oberkollbach), Marathönle weiblich: 23. Platz
</v>
      </c>
      <c r="X157" s="16" t="str">
        <f t="shared" si="17"/>
        <v>c:\seb\Dropbox\anecup\2017-07-19_oberkollbach\2017-07-26\qr\oberkollbach_2017_qr_402.png</v>
      </c>
    </row>
    <row r="158" spans="1:24" x14ac:dyDescent="0.2">
      <c r="A158" s="10">
        <v>270</v>
      </c>
      <c r="B158" s="10" t="s">
        <v>768</v>
      </c>
      <c r="C158" s="10">
        <v>117</v>
      </c>
      <c r="D158" s="10" t="s">
        <v>769</v>
      </c>
      <c r="E158" s="5">
        <v>34</v>
      </c>
      <c r="F158" s="11">
        <v>412</v>
      </c>
      <c r="G158" s="7" t="s">
        <v>666</v>
      </c>
      <c r="H158" s="7" t="s">
        <v>665</v>
      </c>
      <c r="I158" s="7" t="s">
        <v>113</v>
      </c>
      <c r="J158" s="5">
        <v>1968</v>
      </c>
      <c r="K158" s="5">
        <f t="shared" si="14"/>
        <v>49</v>
      </c>
      <c r="L158" s="7" t="s">
        <v>26</v>
      </c>
      <c r="M158" s="5">
        <v>24</v>
      </c>
      <c r="N158" s="12">
        <v>1.7569444444444447E-2</v>
      </c>
      <c r="O158" s="9" t="str">
        <f t="shared" si="15"/>
        <v>min</v>
      </c>
      <c r="P158" s="10" t="s">
        <v>742</v>
      </c>
      <c r="Q158" s="28" t="str">
        <f t="shared" si="16"/>
        <v>http://alb-nagold-enz-cup.de/oberkollbach/2017/?marionsteininger</v>
      </c>
      <c r="R158" s="27" t="str">
        <f t="shared" si="13"/>
        <v>https://youtu.be/1YSSyxDlfeA?app=desktop&amp;t=15m18s#412-Marion</v>
      </c>
      <c r="S158" s="15">
        <f t="shared" si="18"/>
        <v>918</v>
      </c>
      <c r="T158" s="15">
        <f t="shared" si="19"/>
        <v>507.06559263521285</v>
      </c>
      <c r="U158" s="4" t="str">
        <f t="shared" si="20"/>
        <v>0:15:21</v>
      </c>
      <c r="V158" s="4" t="str">
        <f t="shared" si="21"/>
        <v>0:15:24</v>
      </c>
      <c r="W158" s="4" t="str">
        <f t="shared" si="22"/>
        <v xml:space="preserve">0:15:21,0:15:24
#412: Marion (Wandervögel), Marathönle weiblich: 24. Platz
</v>
      </c>
      <c r="X158" s="16" t="str">
        <f t="shared" si="17"/>
        <v>c:\seb\Dropbox\anecup\2017-07-19_oberkollbach\2017-07-26\qr\oberkollbach_2017_qr_412.png</v>
      </c>
    </row>
    <row r="159" spans="1:24" x14ac:dyDescent="0.2">
      <c r="A159" s="10">
        <v>271</v>
      </c>
      <c r="B159" s="10" t="s">
        <v>768</v>
      </c>
      <c r="C159" s="10">
        <v>118</v>
      </c>
      <c r="D159" s="10" t="s">
        <v>769</v>
      </c>
      <c r="E159" s="5">
        <v>35</v>
      </c>
      <c r="F159" s="11">
        <v>413</v>
      </c>
      <c r="G159" s="7" t="s">
        <v>336</v>
      </c>
      <c r="H159" s="7" t="s">
        <v>335</v>
      </c>
      <c r="I159" s="7" t="s">
        <v>113</v>
      </c>
      <c r="J159" s="5">
        <v>1968</v>
      </c>
      <c r="K159" s="5">
        <f t="shared" si="14"/>
        <v>49</v>
      </c>
      <c r="L159" s="7" t="s">
        <v>26</v>
      </c>
      <c r="M159" s="5">
        <v>25</v>
      </c>
      <c r="N159" s="12">
        <v>1.758101851851852E-2</v>
      </c>
      <c r="O159" s="9" t="str">
        <f t="shared" si="15"/>
        <v>min</v>
      </c>
      <c r="P159" s="10" t="s">
        <v>742</v>
      </c>
      <c r="Q159" s="28" t="str">
        <f t="shared" si="16"/>
        <v>http://alb-nagold-enz-cup.de/oberkollbach/2017/?silkeguettler</v>
      </c>
      <c r="R159" s="27" t="str">
        <f t="shared" si="13"/>
        <v>https://youtu.be/1YSSyxDlfeA?app=desktop&amp;t=15m19s#413-Silke</v>
      </c>
      <c r="S159" s="15">
        <f t="shared" si="18"/>
        <v>919</v>
      </c>
      <c r="T159" s="15">
        <f t="shared" si="19"/>
        <v>507.61795166858457</v>
      </c>
      <c r="U159" s="4" t="str">
        <f t="shared" si="20"/>
        <v>0:15:22</v>
      </c>
      <c r="V159" s="4" t="str">
        <f t="shared" si="21"/>
        <v>0:15:25</v>
      </c>
      <c r="W159" s="4" t="str">
        <f t="shared" si="22"/>
        <v xml:space="preserve">0:15:22,0:15:25
#413: Silke (Wandervögel), Marathönle weiblich: 25. Platz
</v>
      </c>
      <c r="X159" s="16" t="str">
        <f t="shared" si="17"/>
        <v>c:\seb\Dropbox\anecup\2017-07-19_oberkollbach\2017-07-26\qr\oberkollbach_2017_qr_413.png</v>
      </c>
    </row>
    <row r="160" spans="1:24" x14ac:dyDescent="0.2">
      <c r="A160" s="10">
        <v>272</v>
      </c>
      <c r="B160" s="10" t="s">
        <v>768</v>
      </c>
      <c r="C160" s="10">
        <v>119</v>
      </c>
      <c r="D160" s="10" t="s">
        <v>769</v>
      </c>
      <c r="E160" s="5">
        <v>36</v>
      </c>
      <c r="F160" s="11">
        <v>375</v>
      </c>
      <c r="G160" s="7" t="s">
        <v>230</v>
      </c>
      <c r="H160" s="7" t="s">
        <v>229</v>
      </c>
      <c r="I160" s="7" t="s">
        <v>114</v>
      </c>
      <c r="J160" s="5">
        <v>1990</v>
      </c>
      <c r="K160" s="5">
        <f t="shared" si="14"/>
        <v>27</v>
      </c>
      <c r="L160" s="7" t="s">
        <v>26</v>
      </c>
      <c r="M160" s="5">
        <v>26</v>
      </c>
      <c r="N160" s="12">
        <v>1.7604166666666667E-2</v>
      </c>
      <c r="O160" s="9" t="str">
        <f t="shared" si="15"/>
        <v>min</v>
      </c>
      <c r="P160" s="10" t="s">
        <v>742</v>
      </c>
      <c r="Q160" s="28" t="str">
        <f t="shared" si="16"/>
        <v>http://alb-nagold-enz-cup.de/oberkollbach/2017/?janinabutzer</v>
      </c>
      <c r="R160" s="27" t="str">
        <f t="shared" si="13"/>
        <v>https://youtu.be/1YSSyxDlfeA?app=desktop&amp;t=15m21s#375-Janina</v>
      </c>
      <c r="S160" s="15">
        <f t="shared" si="18"/>
        <v>921</v>
      </c>
      <c r="T160" s="15">
        <f t="shared" si="19"/>
        <v>508.72266973532794</v>
      </c>
      <c r="U160" s="4" t="str">
        <f t="shared" si="20"/>
        <v>0:15:24</v>
      </c>
      <c r="V160" s="4" t="str">
        <f t="shared" si="21"/>
        <v>0:15:27</v>
      </c>
      <c r="W160" s="4" t="str">
        <f t="shared" si="22"/>
        <v xml:space="preserve">0:15:24,0:15:27
#375: Janina (HANDBALL TV BIRKENFELD), Marathönle weiblich: 26. Platz
</v>
      </c>
      <c r="X160" s="16" t="str">
        <f t="shared" si="17"/>
        <v>c:\seb\Dropbox\anecup\2017-07-19_oberkollbach\2017-07-26\qr\oberkollbach_2017_qr_375.png</v>
      </c>
    </row>
    <row r="161" spans="1:24" x14ac:dyDescent="0.2">
      <c r="A161" s="10">
        <v>273</v>
      </c>
      <c r="B161" s="10" t="s">
        <v>768</v>
      </c>
      <c r="C161" s="10">
        <v>122</v>
      </c>
      <c r="D161" s="10" t="s">
        <v>769</v>
      </c>
      <c r="E161" s="5">
        <v>37</v>
      </c>
      <c r="F161" s="11">
        <v>447</v>
      </c>
      <c r="G161" s="7" t="s">
        <v>201</v>
      </c>
      <c r="H161" s="7" t="s">
        <v>200</v>
      </c>
      <c r="I161" s="7" t="s">
        <v>72</v>
      </c>
      <c r="J161" s="5">
        <v>1979</v>
      </c>
      <c r="K161" s="5">
        <f t="shared" si="14"/>
        <v>38</v>
      </c>
      <c r="L161" s="7" t="s">
        <v>26</v>
      </c>
      <c r="M161" s="5">
        <v>27</v>
      </c>
      <c r="N161" s="12">
        <v>1.8391203703703705E-2</v>
      </c>
      <c r="O161" s="9" t="str">
        <f t="shared" si="15"/>
        <v>min</v>
      </c>
      <c r="P161" s="10" t="s">
        <v>742</v>
      </c>
      <c r="Q161" s="28" t="str">
        <f t="shared" si="16"/>
        <v>http://alb-nagold-enz-cup.de/oberkollbach/2017/?heidibohnet</v>
      </c>
      <c r="R161" s="27" t="str">
        <f t="shared" si="13"/>
        <v>https://youtu.be/1YSSyxDlfeA?app=desktop&amp;t=16m29s#447-Heidi</v>
      </c>
      <c r="S161" s="15">
        <f t="shared" si="18"/>
        <v>989</v>
      </c>
      <c r="T161" s="15">
        <f t="shared" si="19"/>
        <v>546.28308400460298</v>
      </c>
      <c r="U161" s="4" t="str">
        <f t="shared" si="20"/>
        <v>0:16:32</v>
      </c>
      <c r="V161" s="4" t="str">
        <f t="shared" si="21"/>
        <v>0:16:35</v>
      </c>
      <c r="W161" s="4" t="str">
        <f t="shared" si="22"/>
        <v xml:space="preserve">0:16:32,0:16:35
#447: Heidi (1. FC Egenhausen), Marathönle weiblich: 27. Platz
</v>
      </c>
      <c r="X161" s="16" t="str">
        <f t="shared" si="17"/>
        <v>c:\seb\Dropbox\anecup\2017-07-19_oberkollbach\2017-07-26\qr\oberkollbach_2017_qr_447.png</v>
      </c>
    </row>
    <row r="162" spans="1:24" x14ac:dyDescent="0.2">
      <c r="A162" s="10">
        <v>274</v>
      </c>
      <c r="B162" s="10" t="s">
        <v>768</v>
      </c>
      <c r="C162" s="10">
        <v>123</v>
      </c>
      <c r="D162" s="10" t="s">
        <v>769</v>
      </c>
      <c r="E162" s="5">
        <v>38</v>
      </c>
      <c r="F162" s="11">
        <v>308</v>
      </c>
      <c r="G162" s="7" t="s">
        <v>437</v>
      </c>
      <c r="H162" s="7" t="s">
        <v>436</v>
      </c>
      <c r="I162" s="7" t="s">
        <v>88</v>
      </c>
      <c r="J162" s="5">
        <v>1987</v>
      </c>
      <c r="K162" s="5">
        <f t="shared" si="14"/>
        <v>30</v>
      </c>
      <c r="L162" s="7" t="s">
        <v>26</v>
      </c>
      <c r="M162" s="5">
        <v>28</v>
      </c>
      <c r="N162" s="12">
        <v>1.8645833333333334E-2</v>
      </c>
      <c r="O162" s="9" t="str">
        <f t="shared" si="15"/>
        <v>min</v>
      </c>
      <c r="P162" s="10" t="s">
        <v>742</v>
      </c>
      <c r="Q162" s="28" t="str">
        <f t="shared" si="16"/>
        <v>http://alb-nagold-enz-cup.de/oberkollbach/2017/?ramonakugele</v>
      </c>
      <c r="R162" s="27" t="str">
        <f t="shared" si="13"/>
        <v>https://youtu.be/1YSSyxDlfeA?app=desktop&amp;t=16m51s#308-Ramona</v>
      </c>
      <c r="S162" s="15">
        <f t="shared" si="18"/>
        <v>1011</v>
      </c>
      <c r="T162" s="15">
        <f t="shared" si="19"/>
        <v>558.43498273878015</v>
      </c>
      <c r="U162" s="4" t="str">
        <f t="shared" si="20"/>
        <v>0:16:54</v>
      </c>
      <c r="V162" s="4" t="str">
        <f t="shared" si="21"/>
        <v>0:16:57</v>
      </c>
      <c r="W162" s="4" t="str">
        <f t="shared" si="22"/>
        <v xml:space="preserve">0:16:54,0:16:57
#308: Ramona (HOMAG PLATTENAUFTEILTECH.), Marathönle weiblich: 28. Platz
</v>
      </c>
      <c r="X162" s="16" t="str">
        <f t="shared" si="17"/>
        <v>c:\seb\Dropbox\anecup\2017-07-19_oberkollbach\2017-07-26\qr\oberkollbach_2017_qr_308.png</v>
      </c>
    </row>
    <row r="163" spans="1:24" x14ac:dyDescent="0.2">
      <c r="A163" s="10">
        <v>275</v>
      </c>
      <c r="B163" s="10" t="s">
        <v>768</v>
      </c>
      <c r="C163" s="10">
        <v>125</v>
      </c>
      <c r="D163" s="10" t="s">
        <v>769</v>
      </c>
      <c r="E163" s="5">
        <v>39</v>
      </c>
      <c r="F163" s="11">
        <v>373</v>
      </c>
      <c r="G163" s="7" t="s">
        <v>435</v>
      </c>
      <c r="H163" s="7" t="s">
        <v>434</v>
      </c>
      <c r="I163" s="7" t="s">
        <v>114</v>
      </c>
      <c r="J163" s="5">
        <v>1997</v>
      </c>
      <c r="K163" s="5">
        <f t="shared" si="14"/>
        <v>20</v>
      </c>
      <c r="L163" s="7" t="s">
        <v>26</v>
      </c>
      <c r="M163" s="5">
        <v>29</v>
      </c>
      <c r="N163" s="12">
        <v>1.90625E-2</v>
      </c>
      <c r="O163" s="9" t="str">
        <f t="shared" si="15"/>
        <v>min</v>
      </c>
      <c r="P163" s="10" t="s">
        <v>742</v>
      </c>
      <c r="Q163" s="28" t="str">
        <f t="shared" si="16"/>
        <v>http://alb-nagold-enz-cup.de/oberkollbach/2017/?annalenakroll</v>
      </c>
      <c r="R163" s="27" t="str">
        <f t="shared" si="13"/>
        <v>https://youtu.be/1YSSyxDlfeA?app=desktop&amp;t=17m27s#373-Anna-Lena</v>
      </c>
      <c r="S163" s="15">
        <f t="shared" si="18"/>
        <v>1047</v>
      </c>
      <c r="T163" s="15">
        <f t="shared" si="19"/>
        <v>578.3199079401611</v>
      </c>
      <c r="U163" s="4" t="str">
        <f t="shared" si="20"/>
        <v>0:17:30</v>
      </c>
      <c r="V163" s="4" t="str">
        <f t="shared" si="21"/>
        <v>0:17:33</v>
      </c>
      <c r="W163" s="4" t="str">
        <f t="shared" si="22"/>
        <v xml:space="preserve">0:17:30,0:17:33
#373: Anna-Lena (HANDBALL TV BIRKENFELD), Marathönle weiblich: 29. Platz
</v>
      </c>
      <c r="X163" s="16" t="str">
        <f t="shared" si="17"/>
        <v>c:\seb\Dropbox\anecup\2017-07-19_oberkollbach\2017-07-26\qr\oberkollbach_2017_qr_373.png</v>
      </c>
    </row>
    <row r="164" spans="1:24" x14ac:dyDescent="0.2">
      <c r="A164" s="10">
        <v>276</v>
      </c>
      <c r="B164" s="10" t="s">
        <v>768</v>
      </c>
      <c r="C164" s="10">
        <v>126</v>
      </c>
      <c r="D164" s="10" t="s">
        <v>769</v>
      </c>
      <c r="E164" s="5">
        <v>40</v>
      </c>
      <c r="F164" s="11">
        <v>376</v>
      </c>
      <c r="G164" s="7" t="s">
        <v>466</v>
      </c>
      <c r="H164" s="7" t="s">
        <v>465</v>
      </c>
      <c r="I164" s="7" t="s">
        <v>114</v>
      </c>
      <c r="J164" s="5">
        <v>1982</v>
      </c>
      <c r="K164" s="5">
        <f t="shared" si="14"/>
        <v>35</v>
      </c>
      <c r="L164" s="7" t="s">
        <v>26</v>
      </c>
      <c r="M164" s="5">
        <v>30</v>
      </c>
      <c r="N164" s="12">
        <v>1.9178240740740742E-2</v>
      </c>
      <c r="O164" s="9" t="str">
        <f t="shared" si="15"/>
        <v>min</v>
      </c>
      <c r="P164" s="10" t="s">
        <v>742</v>
      </c>
      <c r="Q164" s="28" t="str">
        <f t="shared" si="16"/>
        <v>http://alb-nagold-enz-cup.de/oberkollbach/2017/?carolinluennemann</v>
      </c>
      <c r="R164" s="27" t="str">
        <f t="shared" si="13"/>
        <v>https://youtu.be/1YSSyxDlfeA?app=desktop&amp;t=17m37s#376-Carolin</v>
      </c>
      <c r="S164" s="15">
        <f t="shared" si="18"/>
        <v>1057</v>
      </c>
      <c r="T164" s="15">
        <f t="shared" si="19"/>
        <v>583.84349827387803</v>
      </c>
      <c r="U164" s="4" t="str">
        <f t="shared" si="20"/>
        <v>0:17:40</v>
      </c>
      <c r="V164" s="4" t="str">
        <f t="shared" si="21"/>
        <v>0:17:43</v>
      </c>
      <c r="W164" s="4" t="str">
        <f t="shared" si="22"/>
        <v xml:space="preserve">0:17:40,0:17:43
#376: Carolin (HANDBALL TV BIRKENFELD), Marathönle weiblich: 30. Platz
</v>
      </c>
      <c r="X164" s="16" t="str">
        <f t="shared" si="17"/>
        <v>c:\seb\Dropbox\anecup\2017-07-19_oberkollbach\2017-07-26\qr\oberkollbach_2017_qr_376.png</v>
      </c>
    </row>
    <row r="165" spans="1:24" x14ac:dyDescent="0.2">
      <c r="A165" s="10">
        <v>277</v>
      </c>
      <c r="B165" s="10" t="s">
        <v>768</v>
      </c>
      <c r="C165" s="10">
        <v>127</v>
      </c>
      <c r="D165" s="10" t="s">
        <v>769</v>
      </c>
      <c r="E165" s="5">
        <v>41</v>
      </c>
      <c r="F165" s="11">
        <v>339</v>
      </c>
      <c r="G165" s="7" t="s">
        <v>447</v>
      </c>
      <c r="H165" s="7" t="s">
        <v>446</v>
      </c>
      <c r="I165" s="7" t="s">
        <v>112</v>
      </c>
      <c r="J165" s="5">
        <v>1985</v>
      </c>
      <c r="K165" s="5">
        <f t="shared" si="14"/>
        <v>32</v>
      </c>
      <c r="L165" s="7" t="s">
        <v>26</v>
      </c>
      <c r="M165" s="5">
        <v>31</v>
      </c>
      <c r="N165" s="12">
        <v>1.9363425925925926E-2</v>
      </c>
      <c r="O165" s="9" t="str">
        <f t="shared" si="15"/>
        <v>min</v>
      </c>
      <c r="P165" s="10" t="s">
        <v>742</v>
      </c>
      <c r="Q165" s="28" t="str">
        <f t="shared" si="16"/>
        <v>http://alb-nagold-enz-cup.de/oberkollbach/2017/?lindalarin</v>
      </c>
      <c r="R165" s="27" t="str">
        <f t="shared" si="13"/>
        <v>https://youtu.be/1YSSyxDlfeA?app=desktop&amp;t=17m53s#339-Linda</v>
      </c>
      <c r="S165" s="15">
        <f t="shared" si="18"/>
        <v>1073</v>
      </c>
      <c r="T165" s="15">
        <f t="shared" si="19"/>
        <v>592.68124280782502</v>
      </c>
      <c r="U165" s="4" t="str">
        <f t="shared" si="20"/>
        <v>0:17:56</v>
      </c>
      <c r="V165" s="4" t="str">
        <f t="shared" si="21"/>
        <v>0:17:59</v>
      </c>
      <c r="W165" s="4" t="str">
        <f t="shared" si="22"/>
        <v xml:space="preserve">0:17:56,0:17:59
#339: Linda (Altburg), Marathönle weiblich: 31. Platz
</v>
      </c>
      <c r="X165" s="16" t="str">
        <f t="shared" si="17"/>
        <v>c:\seb\Dropbox\anecup\2017-07-19_oberkollbach\2017-07-26\qr\oberkollbach_2017_qr_339.png</v>
      </c>
    </row>
    <row r="166" spans="1:24" x14ac:dyDescent="0.2">
      <c r="A166" s="10">
        <v>278</v>
      </c>
      <c r="B166" s="10" t="s">
        <v>768</v>
      </c>
      <c r="C166" s="10">
        <v>128</v>
      </c>
      <c r="D166" s="10" t="s">
        <v>769</v>
      </c>
      <c r="E166" s="5">
        <v>42</v>
      </c>
      <c r="F166" s="11">
        <v>371</v>
      </c>
      <c r="G166" s="7" t="s">
        <v>688</v>
      </c>
      <c r="H166" s="7" t="s">
        <v>687</v>
      </c>
      <c r="I166" s="7" t="s">
        <v>114</v>
      </c>
      <c r="J166" s="5">
        <v>1992</v>
      </c>
      <c r="K166" s="5">
        <f t="shared" si="14"/>
        <v>25</v>
      </c>
      <c r="L166" s="7" t="s">
        <v>26</v>
      </c>
      <c r="M166" s="5">
        <v>32</v>
      </c>
      <c r="N166" s="12">
        <v>1.9560185185185184E-2</v>
      </c>
      <c r="O166" s="9" t="str">
        <f t="shared" si="15"/>
        <v>min</v>
      </c>
      <c r="P166" s="10" t="s">
        <v>742</v>
      </c>
      <c r="Q166" s="28" t="str">
        <f t="shared" si="16"/>
        <v>http://alb-nagold-enz-cup.de/oberkollbach/2017/?kathrinulrich</v>
      </c>
      <c r="R166" s="27" t="str">
        <f t="shared" si="13"/>
        <v>https://youtu.be/1YSSyxDlfeA?app=desktop&amp;t=18m10s#371-Kathrin</v>
      </c>
      <c r="S166" s="15">
        <f t="shared" si="18"/>
        <v>1090</v>
      </c>
      <c r="T166" s="15">
        <f t="shared" si="19"/>
        <v>602.07134637514378</v>
      </c>
      <c r="U166" s="4" t="str">
        <f t="shared" si="20"/>
        <v>0:18:13</v>
      </c>
      <c r="V166" s="4" t="str">
        <f t="shared" si="21"/>
        <v>0:18:16</v>
      </c>
      <c r="W166" s="4" t="str">
        <f t="shared" si="22"/>
        <v xml:space="preserve">0:18:13,0:18:16
#371: Kathrin (HANDBALL TV BIRKENFELD), Marathönle weiblich: 32. Platz
</v>
      </c>
      <c r="X166" s="16" t="str">
        <f t="shared" si="17"/>
        <v>c:\seb\Dropbox\anecup\2017-07-19_oberkollbach\2017-07-26\qr\oberkollbach_2017_qr_371.png</v>
      </c>
    </row>
    <row r="167" spans="1:24" x14ac:dyDescent="0.2">
      <c r="A167" s="10">
        <v>279</v>
      </c>
      <c r="B167" s="10" t="s">
        <v>768</v>
      </c>
      <c r="C167" s="10">
        <v>129</v>
      </c>
      <c r="D167" s="10" t="s">
        <v>769</v>
      </c>
      <c r="E167" s="5">
        <v>43</v>
      </c>
      <c r="F167" s="11">
        <v>372</v>
      </c>
      <c r="G167" s="7" t="s">
        <v>262</v>
      </c>
      <c r="H167" s="7" t="s">
        <v>261</v>
      </c>
      <c r="I167" s="7" t="s">
        <v>114</v>
      </c>
      <c r="J167" s="5">
        <v>1992</v>
      </c>
      <c r="K167" s="5">
        <f t="shared" si="14"/>
        <v>25</v>
      </c>
      <c r="L167" s="7" t="s">
        <v>26</v>
      </c>
      <c r="M167" s="5">
        <v>33</v>
      </c>
      <c r="N167" s="12">
        <v>1.9606481481481482E-2</v>
      </c>
      <c r="O167" s="9" t="str">
        <f t="shared" si="15"/>
        <v>min</v>
      </c>
      <c r="P167" s="10" t="s">
        <v>742</v>
      </c>
      <c r="Q167" s="28" t="str">
        <f t="shared" si="16"/>
        <v>http://alb-nagold-enz-cup.de/oberkollbach/2017/?juliadoerr</v>
      </c>
      <c r="R167" s="27" t="str">
        <f t="shared" si="13"/>
        <v>https://youtu.be/1YSSyxDlfeA?app=desktop&amp;t=18m14s#372-Julia</v>
      </c>
      <c r="S167" s="15">
        <f t="shared" si="18"/>
        <v>1094</v>
      </c>
      <c r="T167" s="15">
        <f t="shared" si="19"/>
        <v>604.28078250863052</v>
      </c>
      <c r="U167" s="4" t="str">
        <f t="shared" si="20"/>
        <v>0:18:17</v>
      </c>
      <c r="V167" s="4" t="str">
        <f t="shared" si="21"/>
        <v>0:18:20</v>
      </c>
      <c r="W167" s="4" t="str">
        <f t="shared" si="22"/>
        <v xml:space="preserve">0:18:17,0:18:20
#372: Julia (HANDBALL TV BIRKENFELD), Marathönle weiblich: 33. Platz
</v>
      </c>
      <c r="X167" s="16" t="str">
        <f t="shared" si="17"/>
        <v>c:\seb\Dropbox\anecup\2017-07-19_oberkollbach\2017-07-26\qr\oberkollbach_2017_qr_372.png</v>
      </c>
    </row>
    <row r="168" spans="1:24" x14ac:dyDescent="0.2">
      <c r="A168" s="10">
        <v>280</v>
      </c>
      <c r="B168" s="10" t="s">
        <v>768</v>
      </c>
      <c r="C168" s="10">
        <v>130</v>
      </c>
      <c r="D168" s="10" t="s">
        <v>769</v>
      </c>
      <c r="E168" s="5">
        <v>44</v>
      </c>
      <c r="F168" s="11">
        <v>342</v>
      </c>
      <c r="G168" s="7" t="s">
        <v>536</v>
      </c>
      <c r="H168" s="7" t="s">
        <v>535</v>
      </c>
      <c r="I168" s="7" t="s">
        <v>112</v>
      </c>
      <c r="J168" s="5">
        <v>1981</v>
      </c>
      <c r="K168" s="5">
        <f t="shared" si="14"/>
        <v>36</v>
      </c>
      <c r="L168" s="7" t="s">
        <v>26</v>
      </c>
      <c r="M168" s="5">
        <v>34</v>
      </c>
      <c r="N168" s="12">
        <v>1.9629629629629629E-2</v>
      </c>
      <c r="O168" s="9" t="str">
        <f t="shared" si="15"/>
        <v>min</v>
      </c>
      <c r="P168" s="10" t="s">
        <v>742</v>
      </c>
      <c r="Q168" s="28" t="str">
        <f t="shared" si="16"/>
        <v>http://alb-nagold-enz-cup.de/oberkollbach/2017/?bettypfrommer</v>
      </c>
      <c r="R168" s="27" t="str">
        <f t="shared" si="13"/>
        <v>https://youtu.be/1YSSyxDlfeA?app=desktop&amp;t=18m16s#342-Betty</v>
      </c>
      <c r="S168" s="15">
        <f t="shared" si="18"/>
        <v>1096</v>
      </c>
      <c r="T168" s="15">
        <f t="shared" si="19"/>
        <v>605.38550057537395</v>
      </c>
      <c r="U168" s="4" t="str">
        <f t="shared" si="20"/>
        <v>0:18:19</v>
      </c>
      <c r="V168" s="4" t="str">
        <f t="shared" si="21"/>
        <v>0:18:22</v>
      </c>
      <c r="W168" s="4" t="str">
        <f t="shared" si="22"/>
        <v xml:space="preserve">0:18:19,0:18:22
#342: Betty (Altburg), Marathönle weiblich: 34. Platz
</v>
      </c>
      <c r="X168" s="16" t="str">
        <f t="shared" si="17"/>
        <v>c:\seb\Dropbox\anecup\2017-07-19_oberkollbach\2017-07-26\qr\oberkollbach_2017_qr_342.png</v>
      </c>
    </row>
    <row r="169" spans="1:24" x14ac:dyDescent="0.2">
      <c r="A169" s="10">
        <v>281</v>
      </c>
      <c r="B169" s="10" t="s">
        <v>768</v>
      </c>
      <c r="C169" s="10">
        <v>131</v>
      </c>
      <c r="D169" s="10" t="s">
        <v>769</v>
      </c>
      <c r="E169" s="5">
        <v>45</v>
      </c>
      <c r="F169" s="11">
        <v>497</v>
      </c>
      <c r="G169" s="7" t="s">
        <v>569</v>
      </c>
      <c r="H169" s="7" t="s">
        <v>620</v>
      </c>
      <c r="I169" s="7" t="s">
        <v>72</v>
      </c>
      <c r="J169" s="5">
        <v>1971</v>
      </c>
      <c r="K169" s="5">
        <f t="shared" si="14"/>
        <v>46</v>
      </c>
      <c r="L169" s="7" t="s">
        <v>26</v>
      </c>
      <c r="M169" s="5">
        <v>35</v>
      </c>
      <c r="N169" s="12">
        <v>2.0798611111111111E-2</v>
      </c>
      <c r="O169" s="9" t="str">
        <f t="shared" si="15"/>
        <v>min</v>
      </c>
      <c r="P169" s="10" t="s">
        <v>742</v>
      </c>
      <c r="Q169" s="28" t="str">
        <f t="shared" si="16"/>
        <v>http://alb-nagold-enz-cup.de/oberkollbach/2017/?michaelaschmelzle</v>
      </c>
      <c r="R169" s="27" t="str">
        <f t="shared" si="13"/>
        <v>https://youtu.be/1YSSyxDlfeA?app=desktop&amp;t=19m57s#497-Michaela</v>
      </c>
      <c r="S169" s="15">
        <f t="shared" si="18"/>
        <v>1197</v>
      </c>
      <c r="T169" s="15">
        <f t="shared" si="19"/>
        <v>661.17376294591486</v>
      </c>
      <c r="U169" s="4" t="str">
        <f t="shared" si="20"/>
        <v>0:20:00</v>
      </c>
      <c r="V169" s="4" t="str">
        <f t="shared" si="21"/>
        <v>0:20:03</v>
      </c>
      <c r="W169" s="4" t="str">
        <f t="shared" si="22"/>
        <v xml:space="preserve">0:20:00,0:20:03
#497: Michaela (1. FC Egenhausen), Marathönle weiblich: 35. Platz
</v>
      </c>
      <c r="X169" s="16" t="str">
        <f t="shared" si="17"/>
        <v>c:\seb\Dropbox\anecup\2017-07-19_oberkollbach\2017-07-26\qr\oberkollbach_2017_qr_497.png</v>
      </c>
    </row>
    <row r="170" spans="1:24" x14ac:dyDescent="0.2">
      <c r="A170" s="10">
        <v>282</v>
      </c>
      <c r="B170" s="10" t="s">
        <v>768</v>
      </c>
      <c r="C170" s="10">
        <v>132</v>
      </c>
      <c r="D170" s="10" t="s">
        <v>769</v>
      </c>
      <c r="E170" s="5">
        <v>46</v>
      </c>
      <c r="F170" s="11">
        <v>403</v>
      </c>
      <c r="G170" s="7" t="s">
        <v>423</v>
      </c>
      <c r="H170" s="7" t="s">
        <v>420</v>
      </c>
      <c r="I170" s="7" t="s">
        <v>44</v>
      </c>
      <c r="J170" s="5">
        <v>1975</v>
      </c>
      <c r="K170" s="5">
        <f t="shared" si="14"/>
        <v>42</v>
      </c>
      <c r="L170" s="7" t="s">
        <v>26</v>
      </c>
      <c r="M170" s="5">
        <v>36</v>
      </c>
      <c r="N170" s="12">
        <v>2.1678240740740738E-2</v>
      </c>
      <c r="O170" s="9" t="str">
        <f t="shared" si="15"/>
        <v>min</v>
      </c>
      <c r="P170" s="10" t="s">
        <v>742</v>
      </c>
      <c r="Q170" s="28" t="str">
        <f t="shared" si="16"/>
        <v>http://alb-nagold-enz-cup.de/oberkollbach/2017/?supatchakost</v>
      </c>
      <c r="R170" s="27" t="str">
        <f t="shared" si="13"/>
        <v>https://youtu.be/1YSSyxDlfeA?app=desktop&amp;t=21m13s#403-Supatcha</v>
      </c>
      <c r="S170" s="15">
        <f t="shared" si="18"/>
        <v>1273</v>
      </c>
      <c r="T170" s="15">
        <f t="shared" si="19"/>
        <v>703.1530494821634</v>
      </c>
      <c r="U170" s="4" t="str">
        <f t="shared" si="20"/>
        <v>0:21:16</v>
      </c>
      <c r="V170" s="4" t="str">
        <f t="shared" si="21"/>
        <v>0:21:19</v>
      </c>
      <c r="W170" s="4" t="str">
        <f t="shared" si="22"/>
        <v xml:space="preserve">0:21:16,0:21:19
#403: Supatcha (Oberkollbach), Marathönle weiblich: 36. Platz
</v>
      </c>
      <c r="X170" s="16" t="str">
        <f t="shared" si="17"/>
        <v>c:\seb\Dropbox\anecup\2017-07-19_oberkollbach\2017-07-26\qr\oberkollbach_2017_qr_403.png</v>
      </c>
    </row>
    <row r="171" spans="1:24" x14ac:dyDescent="0.2">
      <c r="A171" s="10">
        <v>283</v>
      </c>
      <c r="B171" s="10" t="s">
        <v>768</v>
      </c>
      <c r="C171" s="10">
        <v>133</v>
      </c>
      <c r="D171" s="10" t="s">
        <v>769</v>
      </c>
      <c r="E171" s="5">
        <v>47</v>
      </c>
      <c r="F171" s="11">
        <v>492</v>
      </c>
      <c r="G171" s="7" t="s">
        <v>564</v>
      </c>
      <c r="H171" s="7" t="s">
        <v>561</v>
      </c>
      <c r="I171" s="7" t="s">
        <v>9</v>
      </c>
      <c r="J171" s="5">
        <v>1996</v>
      </c>
      <c r="K171" s="5">
        <f t="shared" si="14"/>
        <v>21</v>
      </c>
      <c r="L171" s="7" t="s">
        <v>26</v>
      </c>
      <c r="M171" s="5">
        <v>37</v>
      </c>
      <c r="N171" s="12">
        <v>2.1979166666666664E-2</v>
      </c>
      <c r="O171" s="9" t="str">
        <f t="shared" si="15"/>
        <v>min</v>
      </c>
      <c r="P171" s="10" t="s">
        <v>742</v>
      </c>
      <c r="Q171" s="28" t="str">
        <f t="shared" si="16"/>
        <v>http://alb-nagold-enz-cup.de/oberkollbach/2017/?ninarentschler</v>
      </c>
      <c r="R171" s="27" t="str">
        <f t="shared" si="13"/>
        <v>https://youtu.be/1YSSyxDlfeA?app=desktop&amp;t=21m39s#492-Nina</v>
      </c>
      <c r="S171" s="15">
        <f t="shared" si="18"/>
        <v>1299</v>
      </c>
      <c r="T171" s="15">
        <f t="shared" si="19"/>
        <v>717.51438434982731</v>
      </c>
      <c r="U171" s="4" t="str">
        <f t="shared" si="20"/>
        <v>0:21:42</v>
      </c>
      <c r="V171" s="4" t="str">
        <f t="shared" si="21"/>
        <v>0:21:45</v>
      </c>
      <c r="W171" s="4" t="str">
        <f t="shared" si="22"/>
        <v xml:space="preserve">0:21:42,0:21:45
#492: Nina (SV Oberkollbach), Marathönle weiblich: 37. Platz
</v>
      </c>
      <c r="X171" s="16" t="str">
        <f t="shared" si="17"/>
        <v>c:\seb\Dropbox\anecup\2017-07-19_oberkollbach\2017-07-26\qr\oberkollbach_2017_qr_492.png</v>
      </c>
    </row>
    <row r="172" spans="1:24" x14ac:dyDescent="0.2">
      <c r="A172" s="16">
        <v>318</v>
      </c>
      <c r="B172" s="16" t="s">
        <v>768</v>
      </c>
      <c r="C172" s="16">
        <v>1</v>
      </c>
      <c r="D172" s="16" t="s">
        <v>770</v>
      </c>
      <c r="E172" s="17">
        <v>1</v>
      </c>
      <c r="F172" s="17">
        <v>321</v>
      </c>
      <c r="G172" s="19" t="s">
        <v>390</v>
      </c>
      <c r="H172" s="19" t="s">
        <v>389</v>
      </c>
      <c r="I172" s="19" t="s">
        <v>9</v>
      </c>
      <c r="J172" s="17">
        <v>1998</v>
      </c>
      <c r="K172" s="17">
        <f t="shared" si="14"/>
        <v>19</v>
      </c>
      <c r="L172" s="19" t="s">
        <v>27</v>
      </c>
      <c r="M172" s="17">
        <v>1</v>
      </c>
      <c r="N172" s="24">
        <v>9.6759259259259264E-3</v>
      </c>
      <c r="O172" s="21" t="str">
        <f t="shared" si="15"/>
        <v>min</v>
      </c>
      <c r="P172" s="16" t="s">
        <v>743</v>
      </c>
      <c r="Q172" s="28" t="str">
        <f t="shared" si="16"/>
        <v>http://alb-nagold-enz-cup.de/oberkollbach/2017/?frederikkalb</v>
      </c>
      <c r="R172" s="27" t="str">
        <f t="shared" si="13"/>
        <v>https://youtu.be/1YSSyxDlfeA?app=desktop&amp;t=3m56s#321-Frederik</v>
      </c>
      <c r="S172" s="15">
        <f t="shared" si="18"/>
        <v>236</v>
      </c>
      <c r="T172" s="15">
        <f t="shared" si="19"/>
        <v>130.35673187571922</v>
      </c>
      <c r="U172" s="4" t="str">
        <f t="shared" si="20"/>
        <v>0:03:59</v>
      </c>
      <c r="V172" s="4" t="str">
        <f t="shared" si="21"/>
        <v>0:04:02</v>
      </c>
      <c r="W172" s="4" t="str">
        <f t="shared" si="22"/>
        <v xml:space="preserve">0:03:59,0:04:02
#321: Frederik (SV Oberkollbach), Marathönle männlich: 1. Platz
</v>
      </c>
      <c r="X172" s="16" t="str">
        <f t="shared" si="17"/>
        <v>c:\seb\Dropbox\anecup\2017-07-19_oberkollbach\2017-07-26\qr\oberkollbach_2017_qr_321.png</v>
      </c>
    </row>
    <row r="173" spans="1:24" x14ac:dyDescent="0.2">
      <c r="A173" s="16">
        <v>319</v>
      </c>
      <c r="B173" s="16" t="s">
        <v>768</v>
      </c>
      <c r="C173" s="16">
        <v>2</v>
      </c>
      <c r="D173" s="16" t="s">
        <v>770</v>
      </c>
      <c r="E173" s="17">
        <v>2</v>
      </c>
      <c r="F173" s="17">
        <v>319</v>
      </c>
      <c r="G173" s="19" t="s">
        <v>241</v>
      </c>
      <c r="H173" s="19" t="s">
        <v>240</v>
      </c>
      <c r="I173" s="19" t="s">
        <v>9</v>
      </c>
      <c r="J173" s="17">
        <v>2001</v>
      </c>
      <c r="K173" s="17">
        <f t="shared" si="14"/>
        <v>16</v>
      </c>
      <c r="L173" s="19" t="s">
        <v>38</v>
      </c>
      <c r="M173" s="17">
        <v>1</v>
      </c>
      <c r="N173" s="24">
        <v>9.8032407407407408E-3</v>
      </c>
      <c r="O173" s="21" t="str">
        <f t="shared" si="15"/>
        <v>min</v>
      </c>
      <c r="P173" s="16" t="s">
        <v>743</v>
      </c>
      <c r="Q173" s="28" t="str">
        <f t="shared" si="16"/>
        <v>http://alb-nagold-enz-cup.de/oberkollbach/2017/?ajoschadast</v>
      </c>
      <c r="R173" s="27" t="str">
        <f t="shared" si="13"/>
        <v>https://youtu.be/1YSSyxDlfeA?app=desktop&amp;t=4m7s#319-Ajoscha</v>
      </c>
      <c r="S173" s="15">
        <f t="shared" si="18"/>
        <v>247</v>
      </c>
      <c r="T173" s="15">
        <f t="shared" si="19"/>
        <v>136.4326812428078</v>
      </c>
      <c r="U173" s="4" t="str">
        <f t="shared" si="20"/>
        <v>0:04:10</v>
      </c>
      <c r="V173" s="4" t="str">
        <f t="shared" si="21"/>
        <v>0:04:13</v>
      </c>
      <c r="W173" s="4" t="str">
        <f t="shared" si="22"/>
        <v xml:space="preserve">0:04:10,0:04:13
#319: Ajoscha (SV Oberkollbach), Jugend U18 - M16: 1. Platz
</v>
      </c>
      <c r="X173" s="16" t="str">
        <f t="shared" si="17"/>
        <v>c:\seb\Dropbox\anecup\2017-07-19_oberkollbach\2017-07-26\qr\oberkollbach_2017_qr_319.png</v>
      </c>
    </row>
    <row r="174" spans="1:24" x14ac:dyDescent="0.2">
      <c r="A174" s="16">
        <v>320</v>
      </c>
      <c r="B174" s="16" t="s">
        <v>768</v>
      </c>
      <c r="C174" s="16">
        <v>3</v>
      </c>
      <c r="D174" s="16" t="s">
        <v>770</v>
      </c>
      <c r="E174" s="17">
        <v>3</v>
      </c>
      <c r="F174" s="17">
        <v>18</v>
      </c>
      <c r="G174" s="19" t="s">
        <v>210</v>
      </c>
      <c r="H174" s="19" t="s">
        <v>208</v>
      </c>
      <c r="I174" s="19" t="s">
        <v>4</v>
      </c>
      <c r="J174" s="17">
        <v>1994</v>
      </c>
      <c r="K174" s="17">
        <f t="shared" si="14"/>
        <v>23</v>
      </c>
      <c r="L174" s="19" t="s">
        <v>27</v>
      </c>
      <c r="M174" s="17">
        <v>2</v>
      </c>
      <c r="N174" s="24">
        <v>1.0081018518518519E-2</v>
      </c>
      <c r="O174" s="21" t="str">
        <f t="shared" si="15"/>
        <v>min</v>
      </c>
      <c r="P174" s="16" t="s">
        <v>743</v>
      </c>
      <c r="Q174" s="28" t="str">
        <f t="shared" si="16"/>
        <v>http://alb-nagold-enz-cup.de/oberkollbach/2017/?sebastianbraun</v>
      </c>
      <c r="R174" s="27" t="str">
        <f t="shared" si="13"/>
        <v>https://youtu.be/1YSSyxDlfeA?app=desktop&amp;t=4m31s#18-Sebastian</v>
      </c>
      <c r="S174" s="15">
        <f t="shared" si="18"/>
        <v>271</v>
      </c>
      <c r="T174" s="15">
        <f t="shared" si="19"/>
        <v>149.68929804372843</v>
      </c>
      <c r="U174" s="4" t="str">
        <f t="shared" si="20"/>
        <v>0:04:34</v>
      </c>
      <c r="V174" s="4" t="str">
        <f t="shared" si="21"/>
        <v>0:04:37</v>
      </c>
      <c r="W174" s="4" t="str">
        <f t="shared" si="22"/>
        <v xml:space="preserve">0:04:34,0:04:37
#18: Sebastian (TSV Wildbad), Marathönle männlich: 2. Platz
</v>
      </c>
      <c r="X174" s="16" t="str">
        <f t="shared" si="17"/>
        <v>c:\seb\Dropbox\anecup\2017-07-19_oberkollbach\2017-07-26\qr\oberkollbach_2017_qr_18.png</v>
      </c>
    </row>
    <row r="175" spans="1:24" x14ac:dyDescent="0.2">
      <c r="A175" s="16">
        <v>321</v>
      </c>
      <c r="B175" s="16" t="s">
        <v>768</v>
      </c>
      <c r="C175" s="16">
        <v>4</v>
      </c>
      <c r="D175" s="16" t="s">
        <v>770</v>
      </c>
      <c r="E175" s="17">
        <v>4</v>
      </c>
      <c r="F175" s="17">
        <v>389</v>
      </c>
      <c r="G175" s="19" t="s">
        <v>291</v>
      </c>
      <c r="H175" s="19" t="s">
        <v>535</v>
      </c>
      <c r="I175" s="19" t="s">
        <v>71</v>
      </c>
      <c r="J175" s="17">
        <v>1990</v>
      </c>
      <c r="K175" s="17">
        <f t="shared" si="14"/>
        <v>27</v>
      </c>
      <c r="L175" s="19" t="s">
        <v>27</v>
      </c>
      <c r="M175" s="17">
        <v>3</v>
      </c>
      <c r="N175" s="24">
        <v>1.019675925925926E-2</v>
      </c>
      <c r="O175" s="21" t="str">
        <f t="shared" si="15"/>
        <v>min</v>
      </c>
      <c r="P175" s="16" t="s">
        <v>743</v>
      </c>
      <c r="Q175" s="28" t="str">
        <f t="shared" si="16"/>
        <v>http://alb-nagold-enz-cup.de/oberkollbach/2017/?benjaminpfrommer</v>
      </c>
      <c r="R175" s="27" t="str">
        <f t="shared" si="13"/>
        <v>https://youtu.be/1YSSyxDlfeA?app=desktop&amp;t=4m41s#389-Benjamin</v>
      </c>
      <c r="S175" s="15">
        <f t="shared" si="18"/>
        <v>281</v>
      </c>
      <c r="T175" s="15">
        <f t="shared" si="19"/>
        <v>155.21288837744532</v>
      </c>
      <c r="U175" s="4" t="str">
        <f t="shared" si="20"/>
        <v>0:04:44</v>
      </c>
      <c r="V175" s="4" t="str">
        <f t="shared" si="21"/>
        <v>0:04:47</v>
      </c>
      <c r="W175" s="4" t="str">
        <f t="shared" si="22"/>
        <v xml:space="preserve">0:04:44,0:04:47
#389: Benjamin (TV Altburg), Marathönle männlich: 3. Platz
</v>
      </c>
      <c r="X175" s="16" t="str">
        <f t="shared" si="17"/>
        <v>c:\seb\Dropbox\anecup\2017-07-19_oberkollbach\2017-07-26\qr\oberkollbach_2017_qr_389.png</v>
      </c>
    </row>
    <row r="176" spans="1:24" x14ac:dyDescent="0.2">
      <c r="A176" s="16">
        <v>322</v>
      </c>
      <c r="B176" s="16" t="s">
        <v>768</v>
      </c>
      <c r="C176" s="16">
        <v>5</v>
      </c>
      <c r="D176" s="16" t="s">
        <v>770</v>
      </c>
      <c r="E176" s="17">
        <v>5</v>
      </c>
      <c r="F176" s="17">
        <v>364</v>
      </c>
      <c r="G176" s="19" t="s">
        <v>212</v>
      </c>
      <c r="H176" s="19" t="s">
        <v>211</v>
      </c>
      <c r="I176" s="19" t="s">
        <v>78</v>
      </c>
      <c r="J176" s="17">
        <v>1996</v>
      </c>
      <c r="K176" s="17">
        <f t="shared" si="14"/>
        <v>21</v>
      </c>
      <c r="L176" s="19" t="s">
        <v>27</v>
      </c>
      <c r="M176" s="17">
        <v>4</v>
      </c>
      <c r="N176" s="24">
        <v>1.0381944444444444E-2</v>
      </c>
      <c r="O176" s="21" t="str">
        <f t="shared" si="15"/>
        <v>min</v>
      </c>
      <c r="P176" s="16" t="s">
        <v>743</v>
      </c>
      <c r="Q176" s="28" t="str">
        <f t="shared" si="16"/>
        <v>http://alb-nagold-enz-cup.de/oberkollbach/2017/?vegardbrechenmacher</v>
      </c>
      <c r="R176" s="27" t="str">
        <f t="shared" si="13"/>
        <v>https://youtu.be/1YSSyxDlfeA?app=desktop&amp;t=4m57s#364-Vegard</v>
      </c>
      <c r="S176" s="15">
        <f t="shared" si="18"/>
        <v>297</v>
      </c>
      <c r="T176" s="15">
        <f t="shared" si="19"/>
        <v>164.0506329113924</v>
      </c>
      <c r="U176" s="4" t="str">
        <f t="shared" si="20"/>
        <v>0:05:00</v>
      </c>
      <c r="V176" s="4" t="str">
        <f t="shared" si="21"/>
        <v>0:05:03</v>
      </c>
      <c r="W176" s="4" t="str">
        <f t="shared" si="22"/>
        <v xml:space="preserve">0:05:00,0:05:03
#364: Vegard (SV Baiersbronn), Marathönle männlich: 4. Platz
</v>
      </c>
      <c r="X176" s="16" t="str">
        <f t="shared" si="17"/>
        <v>c:\seb\Dropbox\anecup\2017-07-19_oberkollbach\2017-07-26\qr\oberkollbach_2017_qr_364.png</v>
      </c>
    </row>
    <row r="177" spans="1:24" x14ac:dyDescent="0.2">
      <c r="A177" s="16">
        <v>323</v>
      </c>
      <c r="B177" s="16" t="s">
        <v>768</v>
      </c>
      <c r="C177" s="16">
        <v>6</v>
      </c>
      <c r="D177" s="16" t="s">
        <v>770</v>
      </c>
      <c r="E177" s="17">
        <v>6</v>
      </c>
      <c r="F177" s="17">
        <v>391</v>
      </c>
      <c r="G177" s="19" t="s">
        <v>155</v>
      </c>
      <c r="H177" s="19" t="s">
        <v>535</v>
      </c>
      <c r="I177" s="19" t="s">
        <v>71</v>
      </c>
      <c r="J177" s="17">
        <v>1978</v>
      </c>
      <c r="K177" s="17">
        <f t="shared" si="14"/>
        <v>39</v>
      </c>
      <c r="L177" s="19" t="s">
        <v>27</v>
      </c>
      <c r="M177" s="17">
        <v>5</v>
      </c>
      <c r="N177" s="24">
        <v>1.0636574074074074E-2</v>
      </c>
      <c r="O177" s="21" t="str">
        <f t="shared" si="15"/>
        <v>min</v>
      </c>
      <c r="P177" s="16" t="s">
        <v>743</v>
      </c>
      <c r="Q177" s="28" t="str">
        <f t="shared" si="16"/>
        <v>http://alb-nagold-enz-cup.de/oberkollbach/2017/?danielpfrommer</v>
      </c>
      <c r="R177" s="27" t="str">
        <f t="shared" si="13"/>
        <v>https://youtu.be/1YSSyxDlfeA?app=desktop&amp;t=5m19s#391-Daniel</v>
      </c>
      <c r="S177" s="15">
        <f t="shared" si="18"/>
        <v>319</v>
      </c>
      <c r="T177" s="15">
        <f t="shared" si="19"/>
        <v>176.20253164556962</v>
      </c>
      <c r="U177" s="4" t="str">
        <f t="shared" si="20"/>
        <v>0:05:22</v>
      </c>
      <c r="V177" s="4" t="str">
        <f t="shared" si="21"/>
        <v>0:05:25</v>
      </c>
      <c r="W177" s="4" t="str">
        <f t="shared" si="22"/>
        <v xml:space="preserve">0:05:22,0:05:25
#391: Daniel (TV Altburg), Marathönle männlich: 5. Platz
</v>
      </c>
      <c r="X177" s="16" t="str">
        <f t="shared" si="17"/>
        <v>c:\seb\Dropbox\anecup\2017-07-19_oberkollbach\2017-07-26\qr\oberkollbach_2017_qr_391.png</v>
      </c>
    </row>
    <row r="178" spans="1:24" x14ac:dyDescent="0.2">
      <c r="A178" s="16">
        <v>324</v>
      </c>
      <c r="B178" s="16" t="s">
        <v>768</v>
      </c>
      <c r="C178" s="16">
        <v>7</v>
      </c>
      <c r="D178" s="16" t="s">
        <v>770</v>
      </c>
      <c r="E178" s="17">
        <v>7</v>
      </c>
      <c r="F178" s="17">
        <v>361</v>
      </c>
      <c r="G178" s="19" t="s">
        <v>439</v>
      </c>
      <c r="H178" s="19" t="s">
        <v>711</v>
      </c>
      <c r="I178" s="19" t="s">
        <v>19</v>
      </c>
      <c r="J178" s="17">
        <v>1967</v>
      </c>
      <c r="K178" s="17">
        <f t="shared" si="14"/>
        <v>50</v>
      </c>
      <c r="L178" s="19" t="s">
        <v>27</v>
      </c>
      <c r="M178" s="17">
        <v>6</v>
      </c>
      <c r="N178" s="24">
        <v>1.0775462962962964E-2</v>
      </c>
      <c r="O178" s="21" t="str">
        <f t="shared" si="15"/>
        <v>min</v>
      </c>
      <c r="P178" s="16" t="s">
        <v>743</v>
      </c>
      <c r="Q178" s="28" t="str">
        <f t="shared" si="16"/>
        <v>http://alb-nagold-enz-cup.de/oberkollbach/2017/?oliverwendel</v>
      </c>
      <c r="R178" s="27" t="str">
        <f t="shared" si="13"/>
        <v>https://youtu.be/1YSSyxDlfeA?app=desktop&amp;t=5m31s#361-Oliver</v>
      </c>
      <c r="S178" s="15">
        <f t="shared" si="18"/>
        <v>331</v>
      </c>
      <c r="T178" s="15">
        <f t="shared" si="19"/>
        <v>182.83084004602992</v>
      </c>
      <c r="U178" s="4" t="str">
        <f t="shared" si="20"/>
        <v>0:05:34</v>
      </c>
      <c r="V178" s="4" t="str">
        <f t="shared" si="21"/>
        <v>0:05:37</v>
      </c>
      <c r="W178" s="4" t="str">
        <f t="shared" si="22"/>
        <v xml:space="preserve">0:05:34,0:05:37
#361: Oliver (VfL Ostelsheim), Marathönle männlich: 6. Platz
</v>
      </c>
      <c r="X178" s="16" t="str">
        <f t="shared" si="17"/>
        <v>c:\seb\Dropbox\anecup\2017-07-19_oberkollbach\2017-07-26\qr\oberkollbach_2017_qr_361.png</v>
      </c>
    </row>
    <row r="179" spans="1:24" x14ac:dyDescent="0.2">
      <c r="A179" s="16">
        <v>325</v>
      </c>
      <c r="B179" s="16" t="s">
        <v>768</v>
      </c>
      <c r="C179" s="16">
        <v>8</v>
      </c>
      <c r="D179" s="16" t="s">
        <v>770</v>
      </c>
      <c r="E179" s="17">
        <v>8</v>
      </c>
      <c r="F179" s="17">
        <v>400</v>
      </c>
      <c r="G179" s="19" t="s">
        <v>425</v>
      </c>
      <c r="H179" s="19" t="s">
        <v>504</v>
      </c>
      <c r="I179" s="19" t="s">
        <v>115</v>
      </c>
      <c r="J179" s="17">
        <v>1980</v>
      </c>
      <c r="K179" s="17">
        <f t="shared" si="14"/>
        <v>37</v>
      </c>
      <c r="L179" s="19" t="s">
        <v>27</v>
      </c>
      <c r="M179" s="17">
        <v>7</v>
      </c>
      <c r="N179" s="24">
        <v>1.0937500000000001E-2</v>
      </c>
      <c r="O179" s="21" t="str">
        <f t="shared" si="15"/>
        <v>min</v>
      </c>
      <c r="P179" s="16" t="s">
        <v>743</v>
      </c>
      <c r="Q179" s="28" t="str">
        <f t="shared" si="16"/>
        <v>http://alb-nagold-enz-cup.de/oberkollbach/2017/?stefanmorlock</v>
      </c>
      <c r="R179" s="27" t="str">
        <f t="shared" si="13"/>
        <v>https://youtu.be/1YSSyxDlfeA?app=desktop&amp;t=5m45s#400-Stefan</v>
      </c>
      <c r="S179" s="15">
        <f t="shared" si="18"/>
        <v>345</v>
      </c>
      <c r="T179" s="15">
        <f t="shared" si="19"/>
        <v>190.56386651323359</v>
      </c>
      <c r="U179" s="4" t="str">
        <f t="shared" si="20"/>
        <v>0:05:48</v>
      </c>
      <c r="V179" s="4" t="str">
        <f t="shared" si="21"/>
        <v>0:05:51</v>
      </c>
      <c r="W179" s="4" t="str">
        <f t="shared" si="22"/>
        <v xml:space="preserve">0:05:48,0:05:51
#400: Stefan (Neulingen), Marathönle männlich: 7. Platz
</v>
      </c>
      <c r="X179" s="16" t="str">
        <f t="shared" si="17"/>
        <v>c:\seb\Dropbox\anecup\2017-07-19_oberkollbach\2017-07-26\qr\oberkollbach_2017_qr_400.png</v>
      </c>
    </row>
    <row r="180" spans="1:24" x14ac:dyDescent="0.2">
      <c r="A180" s="16">
        <v>326</v>
      </c>
      <c r="B180" s="16" t="s">
        <v>768</v>
      </c>
      <c r="C180" s="16">
        <v>9</v>
      </c>
      <c r="D180" s="16" t="s">
        <v>770</v>
      </c>
      <c r="E180" s="17">
        <v>9</v>
      </c>
      <c r="F180" s="17">
        <v>385</v>
      </c>
      <c r="G180" s="19" t="s">
        <v>329</v>
      </c>
      <c r="H180" s="19" t="s">
        <v>418</v>
      </c>
      <c r="I180" s="19" t="s">
        <v>41</v>
      </c>
      <c r="J180" s="17">
        <v>1977</v>
      </c>
      <c r="K180" s="17">
        <f t="shared" si="14"/>
        <v>40</v>
      </c>
      <c r="L180" s="19" t="s">
        <v>27</v>
      </c>
      <c r="M180" s="17">
        <v>8</v>
      </c>
      <c r="N180" s="24">
        <v>1.0983796296296297E-2</v>
      </c>
      <c r="O180" s="21" t="str">
        <f t="shared" si="15"/>
        <v>min</v>
      </c>
      <c r="P180" s="16" t="s">
        <v>743</v>
      </c>
      <c r="Q180" s="28" t="str">
        <f t="shared" si="16"/>
        <v>http://alb-nagold-enz-cup.de/oberkollbach/2017/?haraldkopp</v>
      </c>
      <c r="R180" s="27" t="str">
        <f t="shared" si="13"/>
        <v>https://youtu.be/1YSSyxDlfeA?app=desktop&amp;t=5m49s#385-Harald</v>
      </c>
      <c r="S180" s="15">
        <f t="shared" si="18"/>
        <v>349</v>
      </c>
      <c r="T180" s="15">
        <f t="shared" si="19"/>
        <v>192.77330264672037</v>
      </c>
      <c r="U180" s="4" t="str">
        <f t="shared" si="20"/>
        <v>0:05:52</v>
      </c>
      <c r="V180" s="4" t="str">
        <f t="shared" si="21"/>
        <v>0:05:55</v>
      </c>
      <c r="W180" s="4" t="str">
        <f t="shared" si="22"/>
        <v xml:space="preserve">0:05:52,0:05:55
#385: Harald (SC Loßburg), Marathönle männlich: 8. Platz
</v>
      </c>
      <c r="X180" s="16" t="str">
        <f t="shared" si="17"/>
        <v>c:\seb\Dropbox\anecup\2017-07-19_oberkollbach\2017-07-26\qr\oberkollbach_2017_qr_385.png</v>
      </c>
    </row>
    <row r="181" spans="1:24" x14ac:dyDescent="0.2">
      <c r="A181" s="16">
        <v>327</v>
      </c>
      <c r="B181" s="16" t="s">
        <v>768</v>
      </c>
      <c r="C181" s="16">
        <v>10</v>
      </c>
      <c r="D181" s="16" t="s">
        <v>770</v>
      </c>
      <c r="E181" s="17">
        <v>10</v>
      </c>
      <c r="F181" s="17">
        <v>129</v>
      </c>
      <c r="G181" s="19" t="s">
        <v>317</v>
      </c>
      <c r="H181" s="19" t="s">
        <v>675</v>
      </c>
      <c r="I181" s="19" t="s">
        <v>76</v>
      </c>
      <c r="J181" s="17">
        <v>1991</v>
      </c>
      <c r="K181" s="17">
        <f t="shared" si="14"/>
        <v>26</v>
      </c>
      <c r="L181" s="19" t="s">
        <v>27</v>
      </c>
      <c r="M181" s="17">
        <v>9</v>
      </c>
      <c r="N181" s="24">
        <v>1.1041666666666667E-2</v>
      </c>
      <c r="O181" s="21" t="str">
        <f t="shared" si="15"/>
        <v>min</v>
      </c>
      <c r="P181" s="16" t="s">
        <v>743</v>
      </c>
      <c r="Q181" s="28" t="str">
        <f t="shared" si="16"/>
        <v>http://alb-nagold-enz-cup.de/oberkollbach/2017/?yannicktraeris</v>
      </c>
      <c r="R181" s="27" t="str">
        <f t="shared" si="13"/>
        <v>https://youtu.be/1YSSyxDlfeA?app=desktop&amp;t=5m54s#129-Yannick</v>
      </c>
      <c r="S181" s="15">
        <f t="shared" si="18"/>
        <v>354</v>
      </c>
      <c r="T181" s="15">
        <f t="shared" si="19"/>
        <v>195.5350978135788</v>
      </c>
      <c r="U181" s="4" t="str">
        <f t="shared" si="20"/>
        <v>0:05:57</v>
      </c>
      <c r="V181" s="4" t="str">
        <f t="shared" si="21"/>
        <v>0:06:00</v>
      </c>
      <c r="W181" s="4" t="str">
        <f t="shared" si="22"/>
        <v xml:space="preserve">0:05:57,0:06:00
#129: Yannick (KINDERKLINIK SCHÖMBERG), Marathönle männlich: 9. Platz
</v>
      </c>
      <c r="X181" s="16" t="str">
        <f t="shared" si="17"/>
        <v>c:\seb\Dropbox\anecup\2017-07-19_oberkollbach\2017-07-26\qr\oberkollbach_2017_qr_129.png</v>
      </c>
    </row>
    <row r="182" spans="1:24" x14ac:dyDescent="0.2">
      <c r="A182" s="16">
        <v>328</v>
      </c>
      <c r="B182" s="16" t="s">
        <v>768</v>
      </c>
      <c r="C182" s="16">
        <v>11</v>
      </c>
      <c r="D182" s="16" t="s">
        <v>770</v>
      </c>
      <c r="E182" s="17">
        <v>11</v>
      </c>
      <c r="F182" s="17">
        <v>466</v>
      </c>
      <c r="G182" s="19" t="s">
        <v>260</v>
      </c>
      <c r="H182" s="19" t="s">
        <v>495</v>
      </c>
      <c r="I182" s="19" t="s">
        <v>137</v>
      </c>
      <c r="J182" s="17">
        <v>1995</v>
      </c>
      <c r="K182" s="17">
        <f t="shared" si="14"/>
        <v>22</v>
      </c>
      <c r="L182" s="19" t="s">
        <v>27</v>
      </c>
      <c r="M182" s="17">
        <v>10</v>
      </c>
      <c r="N182" s="24">
        <v>1.1342592592592592E-2</v>
      </c>
      <c r="O182" s="21" t="str">
        <f t="shared" si="15"/>
        <v>min</v>
      </c>
      <c r="P182" s="16" t="s">
        <v>743</v>
      </c>
      <c r="Q182" s="28" t="str">
        <f t="shared" si="16"/>
        <v>http://alb-nagold-enz-cup.de/oberkollbach/2017/?tobiasmitter</v>
      </c>
      <c r="R182" s="27" t="str">
        <f t="shared" si="13"/>
        <v>https://youtu.be/1YSSyxDlfeA?app=desktop&amp;t=6m20s#466-Tobias</v>
      </c>
      <c r="S182" s="15">
        <f t="shared" si="18"/>
        <v>380</v>
      </c>
      <c r="T182" s="15">
        <f t="shared" si="19"/>
        <v>209.8964326812428</v>
      </c>
      <c r="U182" s="4" t="str">
        <f t="shared" si="20"/>
        <v>0:06:23</v>
      </c>
      <c r="V182" s="4" t="str">
        <f t="shared" si="21"/>
        <v>0:06:26</v>
      </c>
      <c r="W182" s="4" t="str">
        <f t="shared" si="22"/>
        <v xml:space="preserve">0:06:23,0:06:26
#466: Tobias (FUSSBALL TSV MÖTTLINGEN), Marathönle männlich: 10. Platz
</v>
      </c>
      <c r="X182" s="16" t="str">
        <f t="shared" si="17"/>
        <v>c:\seb\Dropbox\anecup\2017-07-19_oberkollbach\2017-07-26\qr\oberkollbach_2017_qr_466.png</v>
      </c>
    </row>
    <row r="183" spans="1:24" x14ac:dyDescent="0.2">
      <c r="A183" s="16">
        <v>329</v>
      </c>
      <c r="B183" s="16" t="s">
        <v>768</v>
      </c>
      <c r="C183" s="16">
        <v>12</v>
      </c>
      <c r="D183" s="16" t="s">
        <v>770</v>
      </c>
      <c r="E183" s="17">
        <v>12</v>
      </c>
      <c r="F183" s="17">
        <v>349</v>
      </c>
      <c r="G183" s="19" t="s">
        <v>185</v>
      </c>
      <c r="H183" s="19" t="s">
        <v>408</v>
      </c>
      <c r="I183" s="19" t="s">
        <v>116</v>
      </c>
      <c r="J183" s="17">
        <v>1999</v>
      </c>
      <c r="K183" s="17">
        <f t="shared" si="14"/>
        <v>18</v>
      </c>
      <c r="L183" s="19" t="s">
        <v>27</v>
      </c>
      <c r="M183" s="17">
        <v>11</v>
      </c>
      <c r="N183" s="24">
        <v>1.136574074074074E-2</v>
      </c>
      <c r="O183" s="21" t="str">
        <f t="shared" si="15"/>
        <v>min</v>
      </c>
      <c r="P183" s="16" t="s">
        <v>743</v>
      </c>
      <c r="Q183" s="28" t="str">
        <f t="shared" si="16"/>
        <v>http://alb-nagold-enz-cup.de/oberkollbach/2017/?felixklaiber</v>
      </c>
      <c r="R183" s="27" t="str">
        <f t="shared" si="13"/>
        <v>https://youtu.be/1YSSyxDlfeA?app=desktop&amp;t=6m22s#349-Felix</v>
      </c>
      <c r="S183" s="15">
        <f t="shared" si="18"/>
        <v>382</v>
      </c>
      <c r="T183" s="15">
        <f t="shared" si="19"/>
        <v>211.00115074798617</v>
      </c>
      <c r="U183" s="4" t="str">
        <f t="shared" si="20"/>
        <v>0:06:25</v>
      </c>
      <c r="V183" s="4" t="str">
        <f t="shared" si="21"/>
        <v>0:06:28</v>
      </c>
      <c r="W183" s="4" t="str">
        <f t="shared" si="22"/>
        <v xml:space="preserve">0:06:25,0:06:28
#349: Felix (SC Enzklösterle), Marathönle männlich: 11. Platz
</v>
      </c>
      <c r="X183" s="16" t="str">
        <f t="shared" si="17"/>
        <v>c:\seb\Dropbox\anecup\2017-07-19_oberkollbach\2017-07-26\qr\oberkollbach_2017_qr_349.png</v>
      </c>
    </row>
    <row r="184" spans="1:24" x14ac:dyDescent="0.2">
      <c r="A184" s="16">
        <v>330</v>
      </c>
      <c r="B184" s="16" t="s">
        <v>768</v>
      </c>
      <c r="C184" s="16">
        <v>13</v>
      </c>
      <c r="D184" s="16" t="s">
        <v>770</v>
      </c>
      <c r="E184" s="17">
        <v>13</v>
      </c>
      <c r="F184" s="17">
        <v>401</v>
      </c>
      <c r="G184" s="19" t="s">
        <v>510</v>
      </c>
      <c r="H184" s="19" t="s">
        <v>509</v>
      </c>
      <c r="I184" s="19" t="s">
        <v>12</v>
      </c>
      <c r="J184" s="17">
        <v>2004</v>
      </c>
      <c r="K184" s="17">
        <f t="shared" si="14"/>
        <v>13</v>
      </c>
      <c r="L184" s="19" t="s">
        <v>38</v>
      </c>
      <c r="M184" s="17">
        <v>2</v>
      </c>
      <c r="N184" s="24">
        <v>1.1377314814814814E-2</v>
      </c>
      <c r="O184" s="21" t="str">
        <f t="shared" si="15"/>
        <v>min</v>
      </c>
      <c r="P184" s="16" t="s">
        <v>743</v>
      </c>
      <c r="Q184" s="28" t="str">
        <f t="shared" si="16"/>
        <v>http://alb-nagold-enz-cup.de/oberkollbach/2017/?timnechwatal</v>
      </c>
      <c r="R184" s="27" t="str">
        <f t="shared" si="13"/>
        <v>https://youtu.be/1YSSyxDlfeA?app=desktop&amp;t=6m23s#401-Tim</v>
      </c>
      <c r="S184" s="15">
        <f t="shared" si="18"/>
        <v>383</v>
      </c>
      <c r="T184" s="15">
        <f t="shared" si="19"/>
        <v>211.55350978135786</v>
      </c>
      <c r="U184" s="4" t="str">
        <f t="shared" si="20"/>
        <v>0:06:26</v>
      </c>
      <c r="V184" s="4" t="str">
        <f t="shared" si="21"/>
        <v>0:06:29</v>
      </c>
      <c r="W184" s="4" t="str">
        <f t="shared" si="22"/>
        <v xml:space="preserve">0:06:26,0:06:29
#401: Tim (WSV Schömberg), Jugend U18 - M16: 2. Platz
</v>
      </c>
      <c r="X184" s="16" t="str">
        <f t="shared" si="17"/>
        <v>c:\seb\Dropbox\anecup\2017-07-19_oberkollbach\2017-07-26\qr\oberkollbach_2017_qr_401.png</v>
      </c>
    </row>
    <row r="185" spans="1:24" x14ac:dyDescent="0.2">
      <c r="A185" s="16">
        <v>331</v>
      </c>
      <c r="B185" s="16" t="s">
        <v>768</v>
      </c>
      <c r="C185" s="16">
        <v>15</v>
      </c>
      <c r="D185" s="16" t="s">
        <v>770</v>
      </c>
      <c r="E185" s="17">
        <v>14</v>
      </c>
      <c r="F185" s="17">
        <v>494</v>
      </c>
      <c r="G185" s="19" t="s">
        <v>439</v>
      </c>
      <c r="H185" s="19" t="s">
        <v>438</v>
      </c>
      <c r="I185" s="19" t="s">
        <v>40</v>
      </c>
      <c r="J185" s="17">
        <v>1967</v>
      </c>
      <c r="K185" s="17">
        <f t="shared" si="14"/>
        <v>50</v>
      </c>
      <c r="L185" s="19" t="s">
        <v>27</v>
      </c>
      <c r="M185" s="17">
        <v>12</v>
      </c>
      <c r="N185" s="24">
        <v>1.1446759259259261E-2</v>
      </c>
      <c r="O185" s="21" t="str">
        <f t="shared" si="15"/>
        <v>min</v>
      </c>
      <c r="P185" s="16" t="s">
        <v>743</v>
      </c>
      <c r="Q185" s="28" t="str">
        <f t="shared" si="16"/>
        <v>http://alb-nagold-enz-cup.de/oberkollbach/2017/?oliverkummer</v>
      </c>
      <c r="R185" s="27" t="str">
        <f t="shared" si="13"/>
        <v>https://youtu.be/1YSSyxDlfeA?app=desktop&amp;t=6m29s#494-Oliver</v>
      </c>
      <c r="S185" s="15">
        <f t="shared" si="18"/>
        <v>389</v>
      </c>
      <c r="T185" s="15">
        <f t="shared" si="19"/>
        <v>214.86766398158801</v>
      </c>
      <c r="U185" s="4" t="str">
        <f t="shared" si="20"/>
        <v>0:06:32</v>
      </c>
      <c r="V185" s="4" t="str">
        <f t="shared" si="21"/>
        <v>0:06:35</v>
      </c>
      <c r="W185" s="4" t="str">
        <f t="shared" si="22"/>
        <v xml:space="preserve">0:06:32,0:06:35
#494: Oliver (LG Calw), Marathönle männlich: 12. Platz
</v>
      </c>
      <c r="X185" s="16" t="str">
        <f t="shared" si="17"/>
        <v>c:\seb\Dropbox\anecup\2017-07-19_oberkollbach\2017-07-26\qr\oberkollbach_2017_qr_494.png</v>
      </c>
    </row>
    <row r="186" spans="1:24" x14ac:dyDescent="0.2">
      <c r="A186" s="16">
        <v>332</v>
      </c>
      <c r="B186" s="16" t="s">
        <v>768</v>
      </c>
      <c r="C186" s="16">
        <v>16</v>
      </c>
      <c r="D186" s="16" t="s">
        <v>770</v>
      </c>
      <c r="E186" s="17">
        <v>15</v>
      </c>
      <c r="F186" s="17">
        <v>388</v>
      </c>
      <c r="G186" s="19" t="s">
        <v>270</v>
      </c>
      <c r="H186" s="19" t="s">
        <v>268</v>
      </c>
      <c r="I186" s="19" t="s">
        <v>22</v>
      </c>
      <c r="J186" s="17">
        <v>1999</v>
      </c>
      <c r="K186" s="17">
        <f t="shared" si="14"/>
        <v>18</v>
      </c>
      <c r="L186" s="19" t="s">
        <v>27</v>
      </c>
      <c r="M186" s="17">
        <v>13</v>
      </c>
      <c r="N186" s="24">
        <v>1.1620370370370371E-2</v>
      </c>
      <c r="O186" s="21" t="str">
        <f t="shared" si="15"/>
        <v>min</v>
      </c>
      <c r="P186" s="16" t="s">
        <v>743</v>
      </c>
      <c r="Q186" s="28" t="str">
        <f t="shared" si="16"/>
        <v>http://alb-nagold-enz-cup.de/oberkollbach/2017/?rubenduerr</v>
      </c>
      <c r="R186" s="27" t="str">
        <f t="shared" si="13"/>
        <v>https://youtu.be/1YSSyxDlfeA?app=desktop&amp;t=6m44s#388-Ruben</v>
      </c>
      <c r="S186" s="15">
        <f t="shared" si="18"/>
        <v>404</v>
      </c>
      <c r="T186" s="15">
        <f t="shared" si="19"/>
        <v>223.1530494821634</v>
      </c>
      <c r="U186" s="4" t="str">
        <f t="shared" si="20"/>
        <v>0:06:47</v>
      </c>
      <c r="V186" s="4" t="str">
        <f t="shared" si="21"/>
        <v>0:06:50</v>
      </c>
      <c r="W186" s="4" t="str">
        <f t="shared" si="22"/>
        <v xml:space="preserve">0:06:47,0:06:50
#388: Ruben (SZ Calmbach), Marathönle männlich: 13. Platz
</v>
      </c>
      <c r="X186" s="16" t="str">
        <f t="shared" si="17"/>
        <v>c:\seb\Dropbox\anecup\2017-07-19_oberkollbach\2017-07-26\qr\oberkollbach_2017_qr_388.png</v>
      </c>
    </row>
    <row r="187" spans="1:24" x14ac:dyDescent="0.2">
      <c r="A187" s="16">
        <v>333</v>
      </c>
      <c r="B187" s="16" t="s">
        <v>768</v>
      </c>
      <c r="C187" s="16">
        <v>17</v>
      </c>
      <c r="D187" s="16" t="s">
        <v>770</v>
      </c>
      <c r="E187" s="17">
        <v>16</v>
      </c>
      <c r="F187" s="17">
        <v>489</v>
      </c>
      <c r="G187" s="19" t="s">
        <v>614</v>
      </c>
      <c r="H187" s="19" t="s">
        <v>613</v>
      </c>
      <c r="I187" s="19" t="s">
        <v>131</v>
      </c>
      <c r="J187" s="17">
        <v>1995</v>
      </c>
      <c r="K187" s="17">
        <f t="shared" si="14"/>
        <v>22</v>
      </c>
      <c r="L187" s="19" t="s">
        <v>27</v>
      </c>
      <c r="M187" s="17">
        <v>14</v>
      </c>
      <c r="N187" s="24">
        <v>1.1631944444444445E-2</v>
      </c>
      <c r="O187" s="21" t="str">
        <f t="shared" si="15"/>
        <v>min</v>
      </c>
      <c r="P187" s="16" t="s">
        <v>743</v>
      </c>
      <c r="Q187" s="28" t="str">
        <f t="shared" si="16"/>
        <v>http://alb-nagold-enz-cup.de/oberkollbach/2017/?philscherer</v>
      </c>
      <c r="R187" s="27" t="str">
        <f t="shared" si="13"/>
        <v>https://youtu.be/1YSSyxDlfeA?app=desktop&amp;t=6m45s#489-Phil</v>
      </c>
      <c r="S187" s="15">
        <f t="shared" si="18"/>
        <v>405</v>
      </c>
      <c r="T187" s="15">
        <f t="shared" si="19"/>
        <v>223.70540851553508</v>
      </c>
      <c r="U187" s="4" t="str">
        <f t="shared" si="20"/>
        <v>0:06:48</v>
      </c>
      <c r="V187" s="4" t="str">
        <f t="shared" si="21"/>
        <v>0:06:51</v>
      </c>
      <c r="W187" s="4" t="str">
        <f t="shared" si="22"/>
        <v xml:space="preserve">0:06:48,0:06:51
#489: Phil (FUSSBALL SG OBERREICH./WÜRZ.), Marathönle männlich: 14. Platz
</v>
      </c>
      <c r="X187" s="16" t="str">
        <f t="shared" si="17"/>
        <v>c:\seb\Dropbox\anecup\2017-07-19_oberkollbach\2017-07-26\qr\oberkollbach_2017_qr_489.png</v>
      </c>
    </row>
    <row r="188" spans="1:24" x14ac:dyDescent="0.2">
      <c r="A188" s="16">
        <v>334</v>
      </c>
      <c r="B188" s="16" t="s">
        <v>768</v>
      </c>
      <c r="C188" s="16">
        <v>18</v>
      </c>
      <c r="D188" s="16" t="s">
        <v>770</v>
      </c>
      <c r="E188" s="17">
        <v>17</v>
      </c>
      <c r="F188" s="17">
        <v>488</v>
      </c>
      <c r="G188" s="19" t="s">
        <v>228</v>
      </c>
      <c r="H188" s="19" t="s">
        <v>227</v>
      </c>
      <c r="I188" s="19" t="s">
        <v>131</v>
      </c>
      <c r="J188" s="17">
        <v>1987</v>
      </c>
      <c r="K188" s="17">
        <f t="shared" si="14"/>
        <v>30</v>
      </c>
      <c r="L188" s="19" t="s">
        <v>27</v>
      </c>
      <c r="M188" s="17">
        <v>15</v>
      </c>
      <c r="N188" s="24">
        <v>1.1666666666666667E-2</v>
      </c>
      <c r="O188" s="21" t="str">
        <f t="shared" si="15"/>
        <v>min</v>
      </c>
      <c r="P188" s="16" t="s">
        <v>743</v>
      </c>
      <c r="Q188" s="28" t="str">
        <f t="shared" si="16"/>
        <v>http://alb-nagold-enz-cup.de/oberkollbach/2017/?pierreburrow</v>
      </c>
      <c r="R188" s="27" t="str">
        <f t="shared" si="13"/>
        <v>https://youtu.be/1YSSyxDlfeA?app=desktop&amp;t=6m48s#488-Pierre</v>
      </c>
      <c r="S188" s="15">
        <f t="shared" si="18"/>
        <v>408</v>
      </c>
      <c r="T188" s="15">
        <f t="shared" si="19"/>
        <v>225.36248561565017</v>
      </c>
      <c r="U188" s="4" t="str">
        <f t="shared" si="20"/>
        <v>0:06:51</v>
      </c>
      <c r="V188" s="4" t="str">
        <f t="shared" si="21"/>
        <v>0:06:54</v>
      </c>
      <c r="W188" s="4" t="str">
        <f t="shared" si="22"/>
        <v xml:space="preserve">0:06:51,0:06:54
#488: Pierre (FUSSBALL SG OBERREICH./WÜRZ.), Marathönle männlich: 15. Platz
</v>
      </c>
      <c r="X188" s="16" t="str">
        <f t="shared" si="17"/>
        <v>c:\seb\Dropbox\anecup\2017-07-19_oberkollbach\2017-07-26\qr\oberkollbach_2017_qr_488.png</v>
      </c>
    </row>
    <row r="189" spans="1:24" x14ac:dyDescent="0.2">
      <c r="A189" s="16">
        <v>335</v>
      </c>
      <c r="B189" s="16" t="s">
        <v>768</v>
      </c>
      <c r="C189" s="16">
        <v>19</v>
      </c>
      <c r="D189" s="16" t="s">
        <v>770</v>
      </c>
      <c r="E189" s="17">
        <v>18</v>
      </c>
      <c r="F189" s="17">
        <v>353</v>
      </c>
      <c r="G189" s="19" t="s">
        <v>260</v>
      </c>
      <c r="H189" s="19" t="s">
        <v>399</v>
      </c>
      <c r="I189" s="19" t="s">
        <v>107</v>
      </c>
      <c r="J189" s="17">
        <v>1973</v>
      </c>
      <c r="K189" s="17">
        <f t="shared" si="14"/>
        <v>44</v>
      </c>
      <c r="L189" s="19" t="s">
        <v>27</v>
      </c>
      <c r="M189" s="17">
        <v>16</v>
      </c>
      <c r="N189" s="24">
        <v>1.1736111111111109E-2</v>
      </c>
      <c r="O189" s="21" t="str">
        <f t="shared" si="15"/>
        <v>min</v>
      </c>
      <c r="P189" s="16" t="s">
        <v>743</v>
      </c>
      <c r="Q189" s="28" t="str">
        <f t="shared" si="16"/>
        <v>http://alb-nagold-enz-cup.de/oberkollbach/2017/?tobiaskeber</v>
      </c>
      <c r="R189" s="27" t="str">
        <f t="shared" si="13"/>
        <v>https://youtu.be/1YSSyxDlfeA?app=desktop&amp;t=6m54s#353-Tobias</v>
      </c>
      <c r="S189" s="15">
        <f t="shared" ref="S189:S220" si="23">SECOND(N189)+MINUTE(N189)*60+HOUR(N189)*3600-10*60</f>
        <v>414</v>
      </c>
      <c r="T189" s="15">
        <f t="shared" ref="T189:T220" si="24">1920/(57*60+56)*S189</f>
        <v>228.67663981588032</v>
      </c>
      <c r="U189" s="4" t="str">
        <f t="shared" ref="U189:U220" si="25">TEXT(CONCATENATE("0:",INT((SECOND(N189)+MINUTE(N189)*60+HOUR(N189)*3600-10*60+$U$1)/60),":",(SECOND(N189)+MINUTE(N189)*60+HOUR(N189)*3600-10*60+$U$1)-INT((SECOND(N189)+MINUTE(N189)*60+HOUR(N189)*3600-10*60+$U$1)/60)*60,),"h:mm:ss")</f>
        <v>0:06:57</v>
      </c>
      <c r="V189" s="4" t="str">
        <f t="shared" ref="V189:V220" si="26">TEXT(CONCATENATE("0:",INT((SECOND(N189)+MINUTE(N189)*60+HOUR(N189)*3600-10*60+$V$1)/60),":",(SECOND(N189)+MINUTE(N189)*60+HOUR(N189)*3600-10*60+$V$1)-INT((SECOND(N189)+MINUTE(N189)*60+HOUR(N189)*3600-10*60+$V$1)/60)*60,),"h:mm:ss")</f>
        <v>0:07:00</v>
      </c>
      <c r="W189" s="4" t="str">
        <f t="shared" ref="W189:W220" si="27">CONCATENATE(TEXT(U189,"h:mm:ss"),",",TEXT(V189,"h:mm:ss"),CHAR(10),"#",F189,": ",G189," (",I189,"), ",L189,": ",M189,". Platz",CHAR(10),)</f>
        <v xml:space="preserve">0:06:57,0:07:00
#353: Tobias (SCHNEEBERGER HÖFEN/ENZ), Marathönle männlich: 16. Platz
</v>
      </c>
      <c r="X189" s="16" t="str">
        <f t="shared" si="17"/>
        <v>c:\seb\Dropbox\anecup\2017-07-19_oberkollbach\2017-07-26\qr\oberkollbach_2017_qr_353.png</v>
      </c>
    </row>
    <row r="190" spans="1:24" x14ac:dyDescent="0.2">
      <c r="A190" s="16">
        <v>336</v>
      </c>
      <c r="B190" s="16" t="s">
        <v>768</v>
      </c>
      <c r="C190" s="16">
        <v>20</v>
      </c>
      <c r="D190" s="16" t="s">
        <v>770</v>
      </c>
      <c r="E190" s="17">
        <v>19</v>
      </c>
      <c r="F190" s="17">
        <v>490</v>
      </c>
      <c r="G190" s="19" t="s">
        <v>396</v>
      </c>
      <c r="H190" s="19" t="s">
        <v>394</v>
      </c>
      <c r="I190" s="19" t="s">
        <v>131</v>
      </c>
      <c r="J190" s="17">
        <v>1997</v>
      </c>
      <c r="K190" s="17">
        <f t="shared" si="14"/>
        <v>20</v>
      </c>
      <c r="L190" s="19" t="s">
        <v>27</v>
      </c>
      <c r="M190" s="17">
        <v>17</v>
      </c>
      <c r="N190" s="24">
        <v>1.1828703703703704E-2</v>
      </c>
      <c r="O190" s="21" t="str">
        <f t="shared" si="15"/>
        <v>min</v>
      </c>
      <c r="P190" s="16" t="s">
        <v>743</v>
      </c>
      <c r="Q190" s="28" t="str">
        <f t="shared" si="16"/>
        <v>http://alb-nagold-enz-cup.de/oberkollbach/2017/?mauricekappler</v>
      </c>
      <c r="R190" s="27" t="str">
        <f t="shared" ref="R190:R253" si="28">HYPERLINK(CONCATENATE("https://youtu.be/1YSSyxDlfeA?app=desktop&amp;t=",INT((SECOND(N190)+MINUTE(N190)*60+HOUR(N190)*3600-10*60)/60),"m",(SECOND(N190)+MINUTE(N190)*60+HOUR(N190)*3600-10*60)-INT((SECOND(N190)+MINUTE(N190)*60+HOUR(N190)*3600-10*60)/60)*60,"s#",F190,"-",G190))</f>
        <v>https://youtu.be/1YSSyxDlfeA?app=desktop&amp;t=7m2s#490-Maurice</v>
      </c>
      <c r="S190" s="15">
        <f t="shared" si="23"/>
        <v>422</v>
      </c>
      <c r="T190" s="15">
        <f t="shared" si="24"/>
        <v>233.09551208285384</v>
      </c>
      <c r="U190" s="4" t="str">
        <f t="shared" si="25"/>
        <v>0:07:05</v>
      </c>
      <c r="V190" s="4" t="str">
        <f t="shared" si="26"/>
        <v>0:07:08</v>
      </c>
      <c r="W190" s="4" t="str">
        <f t="shared" si="27"/>
        <v xml:space="preserve">0:07:05,0:07:08
#490: Maurice (FUSSBALL SG OBERREICH./WÜRZ.), Marathönle männlich: 17. Platz
</v>
      </c>
      <c r="X190" s="16" t="str">
        <f t="shared" si="17"/>
        <v>c:\seb\Dropbox\anecup\2017-07-19_oberkollbach\2017-07-26\qr\oberkollbach_2017_qr_490.png</v>
      </c>
    </row>
    <row r="191" spans="1:24" x14ac:dyDescent="0.2">
      <c r="A191" s="16">
        <v>337</v>
      </c>
      <c r="B191" s="16" t="s">
        <v>768</v>
      </c>
      <c r="C191" s="16">
        <v>21</v>
      </c>
      <c r="D191" s="16" t="s">
        <v>770</v>
      </c>
      <c r="E191" s="17">
        <v>20</v>
      </c>
      <c r="F191" s="17">
        <v>491</v>
      </c>
      <c r="G191" s="19" t="s">
        <v>427</v>
      </c>
      <c r="H191" s="19" t="s">
        <v>426</v>
      </c>
      <c r="I191" s="19" t="s">
        <v>131</v>
      </c>
      <c r="J191" s="17">
        <v>1993</v>
      </c>
      <c r="K191" s="17">
        <f t="shared" si="14"/>
        <v>24</v>
      </c>
      <c r="L191" s="19" t="s">
        <v>27</v>
      </c>
      <c r="M191" s="17">
        <v>18</v>
      </c>
      <c r="N191" s="24">
        <v>1.1863425925925925E-2</v>
      </c>
      <c r="O191" s="21" t="str">
        <f t="shared" si="15"/>
        <v>min</v>
      </c>
      <c r="P191" s="16" t="s">
        <v>743</v>
      </c>
      <c r="Q191" s="28" t="str">
        <f t="shared" si="16"/>
        <v>http://alb-nagold-enz-cup.de/oberkollbach/2017/?matthiaskraft</v>
      </c>
      <c r="R191" s="27" t="str">
        <f t="shared" si="28"/>
        <v>https://youtu.be/1YSSyxDlfeA?app=desktop&amp;t=7m5s#491-Matthias</v>
      </c>
      <c r="S191" s="15">
        <f t="shared" si="23"/>
        <v>425</v>
      </c>
      <c r="T191" s="15">
        <f t="shared" si="24"/>
        <v>234.7525891829689</v>
      </c>
      <c r="U191" s="4" t="str">
        <f t="shared" si="25"/>
        <v>0:07:08</v>
      </c>
      <c r="V191" s="4" t="str">
        <f t="shared" si="26"/>
        <v>0:07:11</v>
      </c>
      <c r="W191" s="4" t="str">
        <f t="shared" si="27"/>
        <v xml:space="preserve">0:07:08,0:07:11
#491: Matthias (FUSSBALL SG OBERREICH./WÜRZ.), Marathönle männlich: 18. Platz
</v>
      </c>
      <c r="X191" s="16" t="str">
        <f t="shared" si="17"/>
        <v>c:\seb\Dropbox\anecup\2017-07-19_oberkollbach\2017-07-26\qr\oberkollbach_2017_qr_491.png</v>
      </c>
    </row>
    <row r="192" spans="1:24" x14ac:dyDescent="0.2">
      <c r="A192" s="16">
        <v>338</v>
      </c>
      <c r="B192" s="16" t="s">
        <v>768</v>
      </c>
      <c r="C192" s="16">
        <v>22</v>
      </c>
      <c r="D192" s="16" t="s">
        <v>770</v>
      </c>
      <c r="E192" s="17">
        <v>21</v>
      </c>
      <c r="F192" s="17">
        <v>524</v>
      </c>
      <c r="G192" s="19" t="s">
        <v>415</v>
      </c>
      <c r="H192" s="19" t="s">
        <v>414</v>
      </c>
      <c r="I192" s="19" t="s">
        <v>117</v>
      </c>
      <c r="J192" s="17">
        <v>1967</v>
      </c>
      <c r="K192" s="17">
        <f t="shared" si="14"/>
        <v>50</v>
      </c>
      <c r="L192" s="19" t="s">
        <v>27</v>
      </c>
      <c r="M192" s="17">
        <v>19</v>
      </c>
      <c r="N192" s="24">
        <v>1.1875000000000002E-2</v>
      </c>
      <c r="O192" s="21" t="str">
        <f t="shared" si="15"/>
        <v>min</v>
      </c>
      <c r="P192" s="16" t="s">
        <v>743</v>
      </c>
      <c r="Q192" s="28" t="str">
        <f t="shared" si="16"/>
        <v>http://alb-nagold-enz-cup.de/oberkollbach/2017/?gregorkober</v>
      </c>
      <c r="R192" s="27" t="str">
        <f t="shared" si="28"/>
        <v>https://youtu.be/1YSSyxDlfeA?app=desktop&amp;t=7m6s#524-Gregor</v>
      </c>
      <c r="S192" s="15">
        <f t="shared" si="23"/>
        <v>426</v>
      </c>
      <c r="T192" s="15">
        <f t="shared" si="24"/>
        <v>235.30494821634062</v>
      </c>
      <c r="U192" s="4" t="str">
        <f t="shared" si="25"/>
        <v>0:07:09</v>
      </c>
      <c r="V192" s="4" t="str">
        <f t="shared" si="26"/>
        <v>0:07:12</v>
      </c>
      <c r="W192" s="4" t="str">
        <f t="shared" si="27"/>
        <v xml:space="preserve">0:07:09,0:07:12
#524: Gregor (TEAM RADAX), Marathönle männlich: 19. Platz
</v>
      </c>
      <c r="X192" s="16" t="str">
        <f t="shared" si="17"/>
        <v>c:\seb\Dropbox\anecup\2017-07-19_oberkollbach\2017-07-26\qr\oberkollbach_2017_qr_524.png</v>
      </c>
    </row>
    <row r="193" spans="1:24" x14ac:dyDescent="0.2">
      <c r="A193" s="16">
        <v>339</v>
      </c>
      <c r="B193" s="16" t="s">
        <v>768</v>
      </c>
      <c r="C193" s="16">
        <v>24</v>
      </c>
      <c r="D193" s="16" t="s">
        <v>770</v>
      </c>
      <c r="E193" s="17">
        <v>22</v>
      </c>
      <c r="F193" s="17">
        <v>496</v>
      </c>
      <c r="G193" s="19" t="s">
        <v>165</v>
      </c>
      <c r="H193" s="19" t="s">
        <v>682</v>
      </c>
      <c r="I193" s="19" t="s">
        <v>86</v>
      </c>
      <c r="J193" s="17">
        <v>1996</v>
      </c>
      <c r="K193" s="17">
        <f t="shared" si="14"/>
        <v>21</v>
      </c>
      <c r="L193" s="19" t="s">
        <v>27</v>
      </c>
      <c r="M193" s="17">
        <v>20</v>
      </c>
      <c r="N193" s="24">
        <v>1.2534722222222223E-2</v>
      </c>
      <c r="O193" s="21" t="str">
        <f t="shared" si="15"/>
        <v>min</v>
      </c>
      <c r="P193" s="16" t="s">
        <v>743</v>
      </c>
      <c r="Q193" s="28" t="str">
        <f t="shared" si="16"/>
        <v>http://alb-nagold-enz-cup.de/oberkollbach/2017/?fabiantscholl</v>
      </c>
      <c r="R193" s="27" t="str">
        <f t="shared" si="28"/>
        <v>https://youtu.be/1YSSyxDlfeA?app=desktop&amp;t=8m3s#496-Fabian</v>
      </c>
      <c r="S193" s="15">
        <f t="shared" si="23"/>
        <v>483</v>
      </c>
      <c r="T193" s="15">
        <f t="shared" si="24"/>
        <v>266.78941311852702</v>
      </c>
      <c r="U193" s="4" t="str">
        <f t="shared" si="25"/>
        <v>0:08:06</v>
      </c>
      <c r="V193" s="4" t="str">
        <f t="shared" si="26"/>
        <v>0:08:09</v>
      </c>
      <c r="W193" s="4" t="str">
        <f t="shared" si="27"/>
        <v xml:space="preserve">0:08:06,0:08:09
#496: Fabian (FUSSBALL SV OBERKOLLBACH), Marathönle männlich: 20. Platz
</v>
      </c>
      <c r="X193" s="16" t="str">
        <f t="shared" si="17"/>
        <v>c:\seb\Dropbox\anecup\2017-07-19_oberkollbach\2017-07-26\qr\oberkollbach_2017_qr_496.png</v>
      </c>
    </row>
    <row r="194" spans="1:24" x14ac:dyDescent="0.2">
      <c r="A194" s="16">
        <v>340</v>
      </c>
      <c r="B194" s="16" t="s">
        <v>768</v>
      </c>
      <c r="C194" s="16">
        <v>25</v>
      </c>
      <c r="D194" s="16" t="s">
        <v>770</v>
      </c>
      <c r="E194" s="17">
        <v>23</v>
      </c>
      <c r="F194" s="17">
        <v>327</v>
      </c>
      <c r="G194" s="19" t="s">
        <v>285</v>
      </c>
      <c r="H194" s="19" t="s">
        <v>283</v>
      </c>
      <c r="I194" s="19" t="s">
        <v>106</v>
      </c>
      <c r="J194" s="17">
        <v>1968</v>
      </c>
      <c r="K194" s="17">
        <f t="shared" ref="K194:K257" si="29">2017-J194</f>
        <v>49</v>
      </c>
      <c r="L194" s="19" t="s">
        <v>27</v>
      </c>
      <c r="M194" s="17">
        <v>21</v>
      </c>
      <c r="N194" s="24">
        <v>1.2650462962962962E-2</v>
      </c>
      <c r="O194" s="21" t="str">
        <f t="shared" ref="O194:O257" si="30">IF(SECOND(N194)+MINUTE(N194)*60+HOUR(N194)*3600&gt;=3600,"Std.","min")</f>
        <v>min</v>
      </c>
      <c r="P194" s="16" t="s">
        <v>743</v>
      </c>
      <c r="Q194" s="28" t="str">
        <f t="shared" si="16"/>
        <v>http://alb-nagold-enz-cup.de/oberkollbach/2017/?thorstenerben</v>
      </c>
      <c r="R194" s="27" t="str">
        <f t="shared" si="28"/>
        <v>https://youtu.be/1YSSyxDlfeA?app=desktop&amp;t=8m13s#327-Thorsten</v>
      </c>
      <c r="S194" s="15">
        <f t="shared" si="23"/>
        <v>493</v>
      </c>
      <c r="T194" s="15">
        <f t="shared" si="24"/>
        <v>272.31300345224395</v>
      </c>
      <c r="U194" s="4" t="str">
        <f t="shared" si="25"/>
        <v>0:08:16</v>
      </c>
      <c r="V194" s="4" t="str">
        <f t="shared" si="26"/>
        <v>0:08:19</v>
      </c>
      <c r="W194" s="4" t="str">
        <f t="shared" si="27"/>
        <v xml:space="preserve">0:08:16,0:08:19
#327: Thorsten (NICOLAY GMBH NAGOLD), Marathönle männlich: 21. Platz
</v>
      </c>
      <c r="X194" s="16" t="str">
        <f t="shared" si="17"/>
        <v>c:\seb\Dropbox\anecup\2017-07-19_oberkollbach\2017-07-26\qr\oberkollbach_2017_qr_327.png</v>
      </c>
    </row>
    <row r="195" spans="1:24" x14ac:dyDescent="0.2">
      <c r="A195" s="16">
        <v>341</v>
      </c>
      <c r="B195" s="16" t="s">
        <v>768</v>
      </c>
      <c r="C195" s="16">
        <v>27</v>
      </c>
      <c r="D195" s="16" t="s">
        <v>770</v>
      </c>
      <c r="E195" s="17">
        <v>24</v>
      </c>
      <c r="F195" s="17">
        <v>517</v>
      </c>
      <c r="G195" s="19" t="s">
        <v>562</v>
      </c>
      <c r="H195" s="19" t="s">
        <v>561</v>
      </c>
      <c r="I195" s="19" t="s">
        <v>131</v>
      </c>
      <c r="J195" s="17">
        <v>1986</v>
      </c>
      <c r="K195" s="17">
        <f t="shared" si="29"/>
        <v>31</v>
      </c>
      <c r="L195" s="19" t="s">
        <v>27</v>
      </c>
      <c r="M195" s="17">
        <v>22</v>
      </c>
      <c r="N195" s="24">
        <v>1.2673611111111109E-2</v>
      </c>
      <c r="O195" s="21" t="str">
        <f t="shared" si="30"/>
        <v>min</v>
      </c>
      <c r="P195" s="16" t="s">
        <v>743</v>
      </c>
      <c r="Q195" s="28" t="str">
        <f t="shared" ref="Q195:Q258" si="31">HYPERLINK(CONCATENATE("http://alb-nagold-enz-cup.de/oberkollbach/2017/?",LOWER(SUBSTITUTE(SUBSTITUTE(SUBSTITUTE(SUBSTITUTE(SUBSTITUTE(SUBSTITUTE(SUBSTITUTE(SUBSTITUTE(SUBSTITUTE(CONCATENATE(G195,H195),"ä","ae"),"ö","oe"),"ü","ue"),"Ö","oe"),"Ü","ue"),"ß","ss"),"Ä","ae")," ",""),"-",""))))</f>
        <v>http://alb-nagold-enz-cup.de/oberkollbach/2017/?bastianrentschler</v>
      </c>
      <c r="R195" s="27" t="str">
        <f t="shared" si="28"/>
        <v>https://youtu.be/1YSSyxDlfeA?app=desktop&amp;t=8m15s#517-Bastian</v>
      </c>
      <c r="S195" s="15">
        <f t="shared" si="23"/>
        <v>495</v>
      </c>
      <c r="T195" s="15">
        <f t="shared" si="24"/>
        <v>273.41772151898732</v>
      </c>
      <c r="U195" s="4" t="str">
        <f t="shared" si="25"/>
        <v>0:08:18</v>
      </c>
      <c r="V195" s="4" t="str">
        <f t="shared" si="26"/>
        <v>0:08:21</v>
      </c>
      <c r="W195" s="4" t="str">
        <f t="shared" si="27"/>
        <v xml:space="preserve">0:08:18,0:08:21
#517: Bastian (FUSSBALL SG OBERREICH./WÜRZ.), Marathönle männlich: 22. Platz
</v>
      </c>
      <c r="X195" s="16" t="str">
        <f t="shared" ref="X195:X258" si="32">CONCATENATE("c:\seb\Dropbox\anecup\2017-07-19_oberkollbach\2017-07-26\qr\oberkollbach_2017_qr_",F195,".png")</f>
        <v>c:\seb\Dropbox\anecup\2017-07-19_oberkollbach\2017-07-26\qr\oberkollbach_2017_qr_517.png</v>
      </c>
    </row>
    <row r="196" spans="1:24" x14ac:dyDescent="0.2">
      <c r="A196" s="16">
        <v>342</v>
      </c>
      <c r="B196" s="16" t="s">
        <v>768</v>
      </c>
      <c r="C196" s="16">
        <v>28</v>
      </c>
      <c r="D196" s="16" t="s">
        <v>770</v>
      </c>
      <c r="E196" s="17">
        <v>25</v>
      </c>
      <c r="F196" s="17">
        <v>390</v>
      </c>
      <c r="G196" s="19" t="s">
        <v>464</v>
      </c>
      <c r="H196" s="19" t="s">
        <v>463</v>
      </c>
      <c r="I196" s="19" t="s">
        <v>71</v>
      </c>
      <c r="J196" s="17">
        <v>1995</v>
      </c>
      <c r="K196" s="17">
        <f t="shared" si="29"/>
        <v>22</v>
      </c>
      <c r="L196" s="19" t="s">
        <v>27</v>
      </c>
      <c r="M196" s="17">
        <v>23</v>
      </c>
      <c r="N196" s="24">
        <v>1.2685185185185183E-2</v>
      </c>
      <c r="O196" s="21" t="str">
        <f t="shared" si="30"/>
        <v>min</v>
      </c>
      <c r="P196" s="16" t="s">
        <v>743</v>
      </c>
      <c r="Q196" s="28" t="str">
        <f t="shared" si="31"/>
        <v>http://alb-nagold-enz-cup.de/oberkollbach/2017/?robertofabilalotina</v>
      </c>
      <c r="R196" s="27" t="str">
        <f t="shared" si="28"/>
        <v>https://youtu.be/1YSSyxDlfeA?app=desktop&amp;t=8m16s#390-Roberto Fabila</v>
      </c>
      <c r="S196" s="15">
        <f t="shared" si="23"/>
        <v>496</v>
      </c>
      <c r="T196" s="15">
        <f t="shared" si="24"/>
        <v>273.97008055235904</v>
      </c>
      <c r="U196" s="4" t="str">
        <f t="shared" si="25"/>
        <v>0:08:19</v>
      </c>
      <c r="V196" s="4" t="str">
        <f t="shared" si="26"/>
        <v>0:08:22</v>
      </c>
      <c r="W196" s="4" t="str">
        <f t="shared" si="27"/>
        <v xml:space="preserve">0:08:19,0:08:22
#390: Roberto Fabila (TV Altburg), Marathönle männlich: 23. Platz
</v>
      </c>
      <c r="X196" s="16" t="str">
        <f t="shared" si="32"/>
        <v>c:\seb\Dropbox\anecup\2017-07-19_oberkollbach\2017-07-26\qr\oberkollbach_2017_qr_390.png</v>
      </c>
    </row>
    <row r="197" spans="1:24" x14ac:dyDescent="0.2">
      <c r="A197" s="16">
        <v>343</v>
      </c>
      <c r="B197" s="16" t="s">
        <v>768</v>
      </c>
      <c r="C197" s="16">
        <v>29</v>
      </c>
      <c r="D197" s="16" t="s">
        <v>770</v>
      </c>
      <c r="E197" s="17">
        <v>26</v>
      </c>
      <c r="F197" s="17">
        <v>523</v>
      </c>
      <c r="G197" s="19" t="s">
        <v>291</v>
      </c>
      <c r="H197" s="19" t="s">
        <v>737</v>
      </c>
      <c r="I197" s="19" t="s">
        <v>89</v>
      </c>
      <c r="J197" s="17">
        <v>1988</v>
      </c>
      <c r="K197" s="17">
        <f t="shared" si="29"/>
        <v>29</v>
      </c>
      <c r="L197" s="19" t="s">
        <v>27</v>
      </c>
      <c r="M197" s="17">
        <v>24</v>
      </c>
      <c r="N197" s="24">
        <v>1.275462962962963E-2</v>
      </c>
      <c r="O197" s="21" t="str">
        <f t="shared" si="30"/>
        <v>min</v>
      </c>
      <c r="P197" s="16" t="s">
        <v>743</v>
      </c>
      <c r="Q197" s="28" t="str">
        <f t="shared" si="31"/>
        <v>http://alb-nagold-enz-cup.de/oberkollbach/2017/?benjaminziegler</v>
      </c>
      <c r="R197" s="27" t="str">
        <f t="shared" si="28"/>
        <v>https://youtu.be/1YSSyxDlfeA?app=desktop&amp;t=8m22s#523-Benjamin</v>
      </c>
      <c r="S197" s="15">
        <f t="shared" si="23"/>
        <v>502</v>
      </c>
      <c r="T197" s="15">
        <f t="shared" si="24"/>
        <v>277.28423475258916</v>
      </c>
      <c r="U197" s="4" t="str">
        <f t="shared" si="25"/>
        <v>0:08:25</v>
      </c>
      <c r="V197" s="4" t="str">
        <f t="shared" si="26"/>
        <v>0:08:28</v>
      </c>
      <c r="W197" s="4" t="str">
        <f t="shared" si="27"/>
        <v xml:space="preserve">0:08:25,0:08:28
#523: Benjamin (MiAuU), Marathönle männlich: 24. Platz
</v>
      </c>
      <c r="X197" s="16" t="str">
        <f t="shared" si="32"/>
        <v>c:\seb\Dropbox\anecup\2017-07-19_oberkollbach\2017-07-26\qr\oberkollbach_2017_qr_523.png</v>
      </c>
    </row>
    <row r="198" spans="1:24" x14ac:dyDescent="0.2">
      <c r="A198" s="16">
        <v>344</v>
      </c>
      <c r="B198" s="16" t="s">
        <v>768</v>
      </c>
      <c r="C198" s="16">
        <v>30</v>
      </c>
      <c r="D198" s="16" t="s">
        <v>770</v>
      </c>
      <c r="E198" s="17">
        <v>27</v>
      </c>
      <c r="F198" s="17">
        <v>464</v>
      </c>
      <c r="G198" s="19" t="s">
        <v>581</v>
      </c>
      <c r="H198" s="19" t="s">
        <v>576</v>
      </c>
      <c r="I198" s="19" t="s">
        <v>118</v>
      </c>
      <c r="J198" s="17">
        <v>1995</v>
      </c>
      <c r="K198" s="17">
        <f t="shared" si="29"/>
        <v>22</v>
      </c>
      <c r="L198" s="19" t="s">
        <v>27</v>
      </c>
      <c r="M198" s="17">
        <v>25</v>
      </c>
      <c r="N198" s="24">
        <v>1.2777777777777777E-2</v>
      </c>
      <c r="O198" s="21" t="str">
        <f t="shared" si="30"/>
        <v>min</v>
      </c>
      <c r="P198" s="16" t="s">
        <v>743</v>
      </c>
      <c r="Q198" s="28" t="str">
        <f t="shared" si="31"/>
        <v>http://alb-nagold-enz-cup.de/oberkollbach/2017/?timoroller</v>
      </c>
      <c r="R198" s="27" t="str">
        <f t="shared" si="28"/>
        <v>https://youtu.be/1YSSyxDlfeA?app=desktop&amp;t=8m24s#464-Timo</v>
      </c>
      <c r="S198" s="15">
        <f t="shared" si="23"/>
        <v>504</v>
      </c>
      <c r="T198" s="15">
        <f t="shared" si="24"/>
        <v>278.38895281933253</v>
      </c>
      <c r="U198" s="4" t="str">
        <f t="shared" si="25"/>
        <v>0:08:27</v>
      </c>
      <c r="V198" s="4" t="str">
        <f t="shared" si="26"/>
        <v>0:08:30</v>
      </c>
      <c r="W198" s="4" t="str">
        <f t="shared" si="27"/>
        <v xml:space="preserve">0:08:27,0:08:30
#464: Timo (FUSSBALL SG OBERR./WÜRZB.), Marathönle männlich: 25. Platz
</v>
      </c>
      <c r="X198" s="16" t="str">
        <f t="shared" si="32"/>
        <v>c:\seb\Dropbox\anecup\2017-07-19_oberkollbach\2017-07-26\qr\oberkollbach_2017_qr_464.png</v>
      </c>
    </row>
    <row r="199" spans="1:24" x14ac:dyDescent="0.2">
      <c r="A199" s="16">
        <v>345</v>
      </c>
      <c r="B199" s="16" t="s">
        <v>768</v>
      </c>
      <c r="C199" s="16">
        <v>31</v>
      </c>
      <c r="D199" s="16" t="s">
        <v>770</v>
      </c>
      <c r="E199" s="17">
        <v>28</v>
      </c>
      <c r="F199" s="17">
        <v>382</v>
      </c>
      <c r="G199" s="19" t="s">
        <v>249</v>
      </c>
      <c r="H199" s="19" t="s">
        <v>248</v>
      </c>
      <c r="I199" s="19" t="s">
        <v>111</v>
      </c>
      <c r="J199" s="17">
        <v>1993</v>
      </c>
      <c r="K199" s="17">
        <f t="shared" si="29"/>
        <v>24</v>
      </c>
      <c r="L199" s="19" t="s">
        <v>27</v>
      </c>
      <c r="M199" s="17">
        <v>26</v>
      </c>
      <c r="N199" s="24">
        <v>1.2847222222222223E-2</v>
      </c>
      <c r="O199" s="21" t="str">
        <f t="shared" si="30"/>
        <v>min</v>
      </c>
      <c r="P199" s="16" t="s">
        <v>743</v>
      </c>
      <c r="Q199" s="28" t="str">
        <f t="shared" si="31"/>
        <v>http://alb-nagold-enz-cup.de/oberkollbach/2017/?denisdiel</v>
      </c>
      <c r="R199" s="27" t="str">
        <f t="shared" si="28"/>
        <v>https://youtu.be/1YSSyxDlfeA?app=desktop&amp;t=8m30s#382-Denis</v>
      </c>
      <c r="S199" s="15">
        <f t="shared" si="23"/>
        <v>510</v>
      </c>
      <c r="T199" s="15">
        <f t="shared" si="24"/>
        <v>281.70310701956271</v>
      </c>
      <c r="U199" s="4" t="str">
        <f t="shared" si="25"/>
        <v>0:08:33</v>
      </c>
      <c r="V199" s="4" t="str">
        <f t="shared" si="26"/>
        <v>0:08:36</v>
      </c>
      <c r="W199" s="4" t="str">
        <f t="shared" si="27"/>
        <v xml:space="preserve">0:08:33,0:08:36
#382: Denis (DURACH GLAS &amp; FENSTERBAU), Marathönle männlich: 26. Platz
</v>
      </c>
      <c r="X199" s="16" t="str">
        <f t="shared" si="32"/>
        <v>c:\seb\Dropbox\anecup\2017-07-19_oberkollbach\2017-07-26\qr\oberkollbach_2017_qr_382.png</v>
      </c>
    </row>
    <row r="200" spans="1:24" s="23" customFormat="1" x14ac:dyDescent="0.2">
      <c r="A200" s="16">
        <v>346</v>
      </c>
      <c r="B200" s="16" t="s">
        <v>768</v>
      </c>
      <c r="C200" s="16">
        <v>32</v>
      </c>
      <c r="D200" s="16" t="s">
        <v>770</v>
      </c>
      <c r="E200" s="17">
        <v>29</v>
      </c>
      <c r="F200" s="17">
        <v>357</v>
      </c>
      <c r="G200" s="19" t="s">
        <v>459</v>
      </c>
      <c r="H200" s="19" t="s">
        <v>458</v>
      </c>
      <c r="I200" s="19" t="s">
        <v>76</v>
      </c>
      <c r="J200" s="17">
        <v>1982</v>
      </c>
      <c r="K200" s="17">
        <f t="shared" si="29"/>
        <v>35</v>
      </c>
      <c r="L200" s="19" t="s">
        <v>27</v>
      </c>
      <c r="M200" s="17">
        <v>27</v>
      </c>
      <c r="N200" s="24">
        <v>1.2870370370370372E-2</v>
      </c>
      <c r="O200" s="21" t="str">
        <f t="shared" si="30"/>
        <v>min</v>
      </c>
      <c r="P200" s="16" t="s">
        <v>743</v>
      </c>
      <c r="Q200" s="28" t="str">
        <f t="shared" si="31"/>
        <v>http://alb-nagold-enz-cup.de/oberkollbach/2017/?wolframliebendoerfer</v>
      </c>
      <c r="R200" s="27" t="str">
        <f t="shared" si="28"/>
        <v>https://youtu.be/1YSSyxDlfeA?app=desktop&amp;t=8m32s#357-Wolfram</v>
      </c>
      <c r="S200" s="15">
        <f t="shared" si="23"/>
        <v>512</v>
      </c>
      <c r="T200" s="15">
        <f t="shared" si="24"/>
        <v>282.80782508630608</v>
      </c>
      <c r="U200" s="4" t="str">
        <f t="shared" si="25"/>
        <v>0:08:35</v>
      </c>
      <c r="V200" s="4" t="str">
        <f t="shared" si="26"/>
        <v>0:08:38</v>
      </c>
      <c r="W200" s="4" t="str">
        <f t="shared" si="27"/>
        <v xml:space="preserve">0:08:35,0:08:38
#357: Wolfram (KINDERKLINIK SCHÖMBERG), Marathönle männlich: 27. Platz
</v>
      </c>
      <c r="X200" s="16" t="str">
        <f t="shared" si="32"/>
        <v>c:\seb\Dropbox\anecup\2017-07-19_oberkollbach\2017-07-26\qr\oberkollbach_2017_qr_357.png</v>
      </c>
    </row>
    <row r="201" spans="1:24" x14ac:dyDescent="0.2">
      <c r="A201" s="16">
        <v>347</v>
      </c>
      <c r="B201" s="16" t="s">
        <v>768</v>
      </c>
      <c r="C201" s="16">
        <v>33</v>
      </c>
      <c r="D201" s="16" t="s">
        <v>770</v>
      </c>
      <c r="E201" s="17">
        <v>30</v>
      </c>
      <c r="F201" s="17">
        <v>380</v>
      </c>
      <c r="G201" s="19" t="s">
        <v>627</v>
      </c>
      <c r="H201" s="19" t="s">
        <v>624</v>
      </c>
      <c r="I201" s="19" t="s">
        <v>2</v>
      </c>
      <c r="J201" s="17">
        <v>1967</v>
      </c>
      <c r="K201" s="17">
        <f t="shared" si="29"/>
        <v>50</v>
      </c>
      <c r="L201" s="19" t="s">
        <v>27</v>
      </c>
      <c r="M201" s="17">
        <v>28</v>
      </c>
      <c r="N201" s="24">
        <v>1.2905092592592591E-2</v>
      </c>
      <c r="O201" s="21" t="str">
        <f t="shared" si="30"/>
        <v>min</v>
      </c>
      <c r="P201" s="16" t="s">
        <v>743</v>
      </c>
      <c r="Q201" s="28" t="str">
        <f t="shared" si="31"/>
        <v>http://alb-nagold-enz-cup.de/oberkollbach/2017/?lotharschmidt</v>
      </c>
      <c r="R201" s="27" t="str">
        <f t="shared" si="28"/>
        <v>https://youtu.be/1YSSyxDlfeA?app=desktop&amp;t=8m35s#380-Lothar</v>
      </c>
      <c r="S201" s="15">
        <f t="shared" si="23"/>
        <v>515</v>
      </c>
      <c r="T201" s="15">
        <f t="shared" si="24"/>
        <v>284.46490218642117</v>
      </c>
      <c r="U201" s="4" t="str">
        <f t="shared" si="25"/>
        <v>0:08:38</v>
      </c>
      <c r="V201" s="4" t="str">
        <f t="shared" si="26"/>
        <v>0:08:41</v>
      </c>
      <c r="W201" s="4" t="str">
        <f t="shared" si="27"/>
        <v xml:space="preserve">0:08:38,0:08:41
#380: Lothar (SC Neubulach), Marathönle männlich: 28. Platz
</v>
      </c>
      <c r="X201" s="16" t="str">
        <f t="shared" si="32"/>
        <v>c:\seb\Dropbox\anecup\2017-07-19_oberkollbach\2017-07-26\qr\oberkollbach_2017_qr_380.png</v>
      </c>
    </row>
    <row r="202" spans="1:24" x14ac:dyDescent="0.2">
      <c r="A202" s="16">
        <v>348</v>
      </c>
      <c r="B202" s="16" t="s">
        <v>768</v>
      </c>
      <c r="C202" s="16">
        <v>34</v>
      </c>
      <c r="D202" s="16" t="s">
        <v>770</v>
      </c>
      <c r="E202" s="17">
        <v>31</v>
      </c>
      <c r="F202" s="17">
        <v>498</v>
      </c>
      <c r="G202" s="19" t="s">
        <v>361</v>
      </c>
      <c r="H202" s="19" t="s">
        <v>123</v>
      </c>
      <c r="I202" s="19" t="s">
        <v>131</v>
      </c>
      <c r="J202" s="17">
        <v>1994</v>
      </c>
      <c r="K202" s="17">
        <f t="shared" si="29"/>
        <v>23</v>
      </c>
      <c r="L202" s="19" t="s">
        <v>27</v>
      </c>
      <c r="M202" s="17">
        <v>29</v>
      </c>
      <c r="N202" s="24">
        <v>1.2916666666666667E-2</v>
      </c>
      <c r="O202" s="21" t="str">
        <f t="shared" si="30"/>
        <v>min</v>
      </c>
      <c r="P202" s="16" t="s">
        <v>743</v>
      </c>
      <c r="Q202" s="28" t="str">
        <f t="shared" si="31"/>
        <v>http://alb-nagold-enz-cup.de/oberkollbach/2017/?johannesneuweiler</v>
      </c>
      <c r="R202" s="27" t="str">
        <f t="shared" si="28"/>
        <v>https://youtu.be/1YSSyxDlfeA?app=desktop&amp;t=8m36s#498-Johannes</v>
      </c>
      <c r="S202" s="15">
        <f t="shared" si="23"/>
        <v>516</v>
      </c>
      <c r="T202" s="15">
        <f t="shared" si="24"/>
        <v>285.01726121979283</v>
      </c>
      <c r="U202" s="4" t="str">
        <f t="shared" si="25"/>
        <v>0:08:39</v>
      </c>
      <c r="V202" s="4" t="str">
        <f t="shared" si="26"/>
        <v>0:08:42</v>
      </c>
      <c r="W202" s="4" t="str">
        <f t="shared" si="27"/>
        <v xml:space="preserve">0:08:39,0:08:42
#498: Johannes (FUSSBALL SG OBERREICH./WÜRZ.), Marathönle männlich: 29. Platz
</v>
      </c>
      <c r="X202" s="16" t="str">
        <f t="shared" si="32"/>
        <v>c:\seb\Dropbox\anecup\2017-07-19_oberkollbach\2017-07-26\qr\oberkollbach_2017_qr_498.png</v>
      </c>
    </row>
    <row r="203" spans="1:24" x14ac:dyDescent="0.2">
      <c r="A203" s="16">
        <v>349</v>
      </c>
      <c r="B203" s="16" t="s">
        <v>768</v>
      </c>
      <c r="C203" s="16">
        <v>35</v>
      </c>
      <c r="D203" s="16" t="s">
        <v>770</v>
      </c>
      <c r="E203" s="17">
        <v>32</v>
      </c>
      <c r="F203" s="17">
        <v>493</v>
      </c>
      <c r="G203" s="19" t="s">
        <v>556</v>
      </c>
      <c r="H203" s="19" t="s">
        <v>555</v>
      </c>
      <c r="I203" s="19" t="s">
        <v>90</v>
      </c>
      <c r="J203" s="17">
        <v>2002</v>
      </c>
      <c r="K203" s="17">
        <f t="shared" si="29"/>
        <v>15</v>
      </c>
      <c r="L203" s="19" t="s">
        <v>38</v>
      </c>
      <c r="M203" s="17">
        <v>3</v>
      </c>
      <c r="N203" s="24">
        <v>1.2997685185185183E-2</v>
      </c>
      <c r="O203" s="21" t="str">
        <f t="shared" si="30"/>
        <v>min</v>
      </c>
      <c r="P203" s="16" t="s">
        <v>743</v>
      </c>
      <c r="Q203" s="28" t="str">
        <f t="shared" si="31"/>
        <v>http://alb-nagold-enz-cup.de/oberkollbach/2017/?leonrehm</v>
      </c>
      <c r="R203" s="27" t="str">
        <f t="shared" si="28"/>
        <v>https://youtu.be/1YSSyxDlfeA?app=desktop&amp;t=8m43s#493-Leon</v>
      </c>
      <c r="S203" s="15">
        <f t="shared" si="23"/>
        <v>523</v>
      </c>
      <c r="T203" s="15">
        <f t="shared" si="24"/>
        <v>288.88377445339466</v>
      </c>
      <c r="U203" s="4" t="str">
        <f t="shared" si="25"/>
        <v>0:08:46</v>
      </c>
      <c r="V203" s="4" t="str">
        <f t="shared" si="26"/>
        <v>0:08:49</v>
      </c>
      <c r="W203" s="4" t="str">
        <f t="shared" si="27"/>
        <v xml:space="preserve">0:08:46,0:08:49
#493: Leon (Bad Liebenzell), Jugend U18 - M16: 3. Platz
</v>
      </c>
      <c r="X203" s="16" t="str">
        <f t="shared" si="32"/>
        <v>c:\seb\Dropbox\anecup\2017-07-19_oberkollbach\2017-07-26\qr\oberkollbach_2017_qr_493.png</v>
      </c>
    </row>
    <row r="204" spans="1:24" x14ac:dyDescent="0.2">
      <c r="A204" s="16">
        <v>350</v>
      </c>
      <c r="B204" s="16" t="s">
        <v>768</v>
      </c>
      <c r="C204" s="16">
        <v>37</v>
      </c>
      <c r="D204" s="16" t="s">
        <v>770</v>
      </c>
      <c r="E204" s="17">
        <v>33</v>
      </c>
      <c r="F204" s="17">
        <v>386</v>
      </c>
      <c r="G204" s="19" t="s">
        <v>741</v>
      </c>
      <c r="H204" s="19" t="s">
        <v>740</v>
      </c>
      <c r="I204" s="19" t="s">
        <v>119</v>
      </c>
      <c r="J204" s="17">
        <v>1959</v>
      </c>
      <c r="K204" s="17">
        <f t="shared" si="29"/>
        <v>58</v>
      </c>
      <c r="L204" s="19" t="s">
        <v>27</v>
      </c>
      <c r="M204" s="17">
        <v>30</v>
      </c>
      <c r="N204" s="24">
        <v>1.3055555555555556E-2</v>
      </c>
      <c r="O204" s="21" t="str">
        <f t="shared" si="30"/>
        <v>min</v>
      </c>
      <c r="P204" s="16" t="s">
        <v>743</v>
      </c>
      <c r="Q204" s="28" t="str">
        <f t="shared" si="31"/>
        <v>http://alb-nagold-enz-cup.de/oberkollbach/2017/?tinozink</v>
      </c>
      <c r="R204" s="27" t="str">
        <f t="shared" si="28"/>
        <v>https://youtu.be/1YSSyxDlfeA?app=desktop&amp;t=8m48s#386-Tino</v>
      </c>
      <c r="S204" s="15">
        <f t="shared" si="23"/>
        <v>528</v>
      </c>
      <c r="T204" s="15">
        <f t="shared" si="24"/>
        <v>291.64556962025313</v>
      </c>
      <c r="U204" s="4" t="str">
        <f t="shared" si="25"/>
        <v>0:08:51</v>
      </c>
      <c r="V204" s="4" t="str">
        <f t="shared" si="26"/>
        <v>0:08:54</v>
      </c>
      <c r="W204" s="4" t="str">
        <f t="shared" si="27"/>
        <v xml:space="preserve">0:08:51,0:08:54
#386: Tino (TZ- DESIGN), Marathönle männlich: 30. Platz
</v>
      </c>
      <c r="X204" s="16" t="str">
        <f t="shared" si="32"/>
        <v>c:\seb\Dropbox\anecup\2017-07-19_oberkollbach\2017-07-26\qr\oberkollbach_2017_qr_386.png</v>
      </c>
    </row>
    <row r="205" spans="1:24" x14ac:dyDescent="0.2">
      <c r="A205" s="16">
        <v>351</v>
      </c>
      <c r="B205" s="16" t="s">
        <v>768</v>
      </c>
      <c r="C205" s="16">
        <v>38</v>
      </c>
      <c r="D205" s="16" t="s">
        <v>770</v>
      </c>
      <c r="E205" s="17">
        <v>34</v>
      </c>
      <c r="F205" s="17">
        <v>383</v>
      </c>
      <c r="G205" s="19" t="s">
        <v>199</v>
      </c>
      <c r="H205" s="19" t="s">
        <v>198</v>
      </c>
      <c r="I205" s="19" t="s">
        <v>111</v>
      </c>
      <c r="J205" s="17">
        <v>1994</v>
      </c>
      <c r="K205" s="17">
        <f t="shared" si="29"/>
        <v>23</v>
      </c>
      <c r="L205" s="19" t="s">
        <v>27</v>
      </c>
      <c r="M205" s="17">
        <v>31</v>
      </c>
      <c r="N205" s="24">
        <v>1.3182870370370371E-2</v>
      </c>
      <c r="O205" s="21" t="str">
        <f t="shared" si="30"/>
        <v>min</v>
      </c>
      <c r="P205" s="16" t="s">
        <v>743</v>
      </c>
      <c r="Q205" s="28" t="str">
        <f t="shared" si="31"/>
        <v>http://alb-nagold-enz-cup.de/oberkollbach/2017/?dennisbodamer</v>
      </c>
      <c r="R205" s="27" t="str">
        <f t="shared" si="28"/>
        <v>https://youtu.be/1YSSyxDlfeA?app=desktop&amp;t=8m59s#383-Dennis</v>
      </c>
      <c r="S205" s="15">
        <f t="shared" si="23"/>
        <v>539</v>
      </c>
      <c r="T205" s="15">
        <f t="shared" si="24"/>
        <v>297.72151898734177</v>
      </c>
      <c r="U205" s="4" t="str">
        <f t="shared" si="25"/>
        <v>0:09:02</v>
      </c>
      <c r="V205" s="4" t="str">
        <f t="shared" si="26"/>
        <v>0:09:05</v>
      </c>
      <c r="W205" s="4" t="str">
        <f t="shared" si="27"/>
        <v xml:space="preserve">0:09:02,0:09:05
#383: Dennis (DURACH GLAS &amp; FENSTERBAU), Marathönle männlich: 31. Platz
</v>
      </c>
      <c r="X205" s="16" t="str">
        <f t="shared" si="32"/>
        <v>c:\seb\Dropbox\anecup\2017-07-19_oberkollbach\2017-07-26\qr\oberkollbach_2017_qr_383.png</v>
      </c>
    </row>
    <row r="206" spans="1:24" x14ac:dyDescent="0.2">
      <c r="A206" s="16">
        <v>352</v>
      </c>
      <c r="B206" s="16" t="s">
        <v>768</v>
      </c>
      <c r="C206" s="16">
        <v>39</v>
      </c>
      <c r="D206" s="16" t="s">
        <v>770</v>
      </c>
      <c r="E206" s="17">
        <v>35</v>
      </c>
      <c r="F206" s="17">
        <v>322</v>
      </c>
      <c r="G206" s="19" t="s">
        <v>174</v>
      </c>
      <c r="H206" s="19" t="s">
        <v>619</v>
      </c>
      <c r="I206" s="19" t="s">
        <v>9</v>
      </c>
      <c r="J206" s="17">
        <v>2001</v>
      </c>
      <c r="K206" s="17">
        <f t="shared" si="29"/>
        <v>16</v>
      </c>
      <c r="L206" s="19" t="s">
        <v>38</v>
      </c>
      <c r="M206" s="17">
        <v>4</v>
      </c>
      <c r="N206" s="24">
        <v>1.3252314814814814E-2</v>
      </c>
      <c r="O206" s="21" t="str">
        <f t="shared" si="30"/>
        <v>min</v>
      </c>
      <c r="P206" s="16" t="s">
        <v>743</v>
      </c>
      <c r="Q206" s="28" t="str">
        <f t="shared" si="31"/>
        <v>http://alb-nagold-enz-cup.de/oberkollbach/2017/?christianschlag</v>
      </c>
      <c r="R206" s="27" t="str">
        <f t="shared" si="28"/>
        <v>https://youtu.be/1YSSyxDlfeA?app=desktop&amp;t=9m5s#322-Christian</v>
      </c>
      <c r="S206" s="15">
        <f t="shared" si="23"/>
        <v>545</v>
      </c>
      <c r="T206" s="15">
        <f t="shared" si="24"/>
        <v>301.03567318757189</v>
      </c>
      <c r="U206" s="4" t="str">
        <f t="shared" si="25"/>
        <v>0:09:08</v>
      </c>
      <c r="V206" s="4" t="str">
        <f t="shared" si="26"/>
        <v>0:09:11</v>
      </c>
      <c r="W206" s="4" t="str">
        <f t="shared" si="27"/>
        <v xml:space="preserve">0:09:08,0:09:11
#322: Christian (SV Oberkollbach), Jugend U18 - M16: 4. Platz
</v>
      </c>
      <c r="X206" s="16" t="str">
        <f t="shared" si="32"/>
        <v>c:\seb\Dropbox\anecup\2017-07-19_oberkollbach\2017-07-26\qr\oberkollbach_2017_qr_322.png</v>
      </c>
    </row>
    <row r="207" spans="1:24" x14ac:dyDescent="0.2">
      <c r="A207" s="16">
        <v>353</v>
      </c>
      <c r="B207" s="16" t="s">
        <v>768</v>
      </c>
      <c r="C207" s="16">
        <v>40</v>
      </c>
      <c r="D207" s="16" t="s">
        <v>770</v>
      </c>
      <c r="E207" s="17">
        <v>36</v>
      </c>
      <c r="F207" s="17">
        <v>467</v>
      </c>
      <c r="G207" s="19" t="s">
        <v>165</v>
      </c>
      <c r="H207" s="19" t="s">
        <v>164</v>
      </c>
      <c r="I207" s="19" t="s">
        <v>131</v>
      </c>
      <c r="J207" s="17">
        <v>1996</v>
      </c>
      <c r="K207" s="17">
        <f t="shared" si="29"/>
        <v>21</v>
      </c>
      <c r="L207" s="19" t="s">
        <v>27</v>
      </c>
      <c r="M207" s="17">
        <v>32</v>
      </c>
      <c r="N207" s="24">
        <v>1.3275462962962963E-2</v>
      </c>
      <c r="O207" s="21" t="str">
        <f t="shared" si="30"/>
        <v>min</v>
      </c>
      <c r="P207" s="16" t="s">
        <v>743</v>
      </c>
      <c r="Q207" s="28" t="str">
        <f t="shared" si="31"/>
        <v>http://alb-nagold-enz-cup.de/oberkollbach/2017/?fabianbaer</v>
      </c>
      <c r="R207" s="27" t="str">
        <f t="shared" si="28"/>
        <v>https://youtu.be/1YSSyxDlfeA?app=desktop&amp;t=9m7s#467-Fabian</v>
      </c>
      <c r="S207" s="15">
        <f t="shared" si="23"/>
        <v>547</v>
      </c>
      <c r="T207" s="15">
        <f t="shared" si="24"/>
        <v>302.14039125431526</v>
      </c>
      <c r="U207" s="4" t="str">
        <f t="shared" si="25"/>
        <v>0:09:10</v>
      </c>
      <c r="V207" s="4" t="str">
        <f t="shared" si="26"/>
        <v>0:09:13</v>
      </c>
      <c r="W207" s="4" t="str">
        <f t="shared" si="27"/>
        <v xml:space="preserve">0:09:10,0:09:13
#467: Fabian (FUSSBALL SG OBERREICH./WÜRZ.), Marathönle männlich: 32. Platz
</v>
      </c>
      <c r="X207" s="16" t="str">
        <f t="shared" si="32"/>
        <v>c:\seb\Dropbox\anecup\2017-07-19_oberkollbach\2017-07-26\qr\oberkollbach_2017_qr_467.png</v>
      </c>
    </row>
    <row r="208" spans="1:24" x14ac:dyDescent="0.2">
      <c r="A208" s="16">
        <v>354</v>
      </c>
      <c r="B208" s="16" t="s">
        <v>768</v>
      </c>
      <c r="C208" s="16">
        <v>41</v>
      </c>
      <c r="D208" s="16" t="s">
        <v>770</v>
      </c>
      <c r="E208" s="17">
        <v>37</v>
      </c>
      <c r="F208" s="17">
        <v>430</v>
      </c>
      <c r="G208" s="19" t="s">
        <v>259</v>
      </c>
      <c r="H208" s="19" t="s">
        <v>628</v>
      </c>
      <c r="I208" s="19" t="s">
        <v>120</v>
      </c>
      <c r="J208" s="17">
        <v>1962</v>
      </c>
      <c r="K208" s="17">
        <f t="shared" si="29"/>
        <v>55</v>
      </c>
      <c r="L208" s="19" t="s">
        <v>27</v>
      </c>
      <c r="M208" s="17">
        <v>33</v>
      </c>
      <c r="N208" s="24">
        <v>1.3518518518518518E-2</v>
      </c>
      <c r="O208" s="21" t="str">
        <f t="shared" si="30"/>
        <v>min</v>
      </c>
      <c r="P208" s="16" t="s">
        <v>743</v>
      </c>
      <c r="Q208" s="28" t="str">
        <f t="shared" si="31"/>
        <v>http://alb-nagold-enz-cup.de/oberkollbach/2017/?thomasschmutz</v>
      </c>
      <c r="R208" s="27" t="str">
        <f t="shared" si="28"/>
        <v>https://youtu.be/1YSSyxDlfeA?app=desktop&amp;t=9m28s#430-Thomas</v>
      </c>
      <c r="S208" s="15">
        <f t="shared" si="23"/>
        <v>568</v>
      </c>
      <c r="T208" s="15">
        <f t="shared" si="24"/>
        <v>313.73993095512083</v>
      </c>
      <c r="U208" s="4" t="str">
        <f t="shared" si="25"/>
        <v>0:09:31</v>
      </c>
      <c r="V208" s="4" t="str">
        <f t="shared" si="26"/>
        <v>0:09:34</v>
      </c>
      <c r="W208" s="4" t="str">
        <f t="shared" si="27"/>
        <v xml:space="preserve">0:09:31,0:09:34
#430: Thomas (Landratsamt Calw), Marathönle männlich: 33. Platz
</v>
      </c>
      <c r="X208" s="16" t="str">
        <f t="shared" si="32"/>
        <v>c:\seb\Dropbox\anecup\2017-07-19_oberkollbach\2017-07-26\qr\oberkollbach_2017_qr_430.png</v>
      </c>
    </row>
    <row r="209" spans="1:24" x14ac:dyDescent="0.2">
      <c r="A209" s="16">
        <v>355</v>
      </c>
      <c r="B209" s="16" t="s">
        <v>768</v>
      </c>
      <c r="C209" s="16">
        <v>43</v>
      </c>
      <c r="D209" s="16" t="s">
        <v>770</v>
      </c>
      <c r="E209" s="17">
        <v>38</v>
      </c>
      <c r="F209" s="17">
        <v>320</v>
      </c>
      <c r="G209" s="19" t="s">
        <v>225</v>
      </c>
      <c r="H209" s="19" t="s">
        <v>222</v>
      </c>
      <c r="I209" s="19" t="s">
        <v>9</v>
      </c>
      <c r="J209" s="17">
        <v>2002</v>
      </c>
      <c r="K209" s="17">
        <f t="shared" si="29"/>
        <v>15</v>
      </c>
      <c r="L209" s="19" t="s">
        <v>38</v>
      </c>
      <c r="M209" s="17">
        <v>5</v>
      </c>
      <c r="N209" s="24">
        <v>1.3680555555555555E-2</v>
      </c>
      <c r="O209" s="21" t="str">
        <f t="shared" si="30"/>
        <v>min</v>
      </c>
      <c r="P209" s="16" t="s">
        <v>743</v>
      </c>
      <c r="Q209" s="28" t="str">
        <f t="shared" si="31"/>
        <v>http://alb-nagold-enz-cup.de/oberkollbach/2017/?hannesburkhardt</v>
      </c>
      <c r="R209" s="27" t="str">
        <f t="shared" si="28"/>
        <v>https://youtu.be/1YSSyxDlfeA?app=desktop&amp;t=9m42s#320-Hannes</v>
      </c>
      <c r="S209" s="15">
        <f t="shared" si="23"/>
        <v>582</v>
      </c>
      <c r="T209" s="15">
        <f t="shared" si="24"/>
        <v>321.4729574223245</v>
      </c>
      <c r="U209" s="4" t="str">
        <f t="shared" si="25"/>
        <v>0:09:45</v>
      </c>
      <c r="V209" s="4" t="str">
        <f t="shared" si="26"/>
        <v>0:09:48</v>
      </c>
      <c r="W209" s="4" t="str">
        <f t="shared" si="27"/>
        <v xml:space="preserve">0:09:45,0:09:48
#320: Hannes (SV Oberkollbach), Jugend U18 - M16: 5. Platz
</v>
      </c>
      <c r="X209" s="16" t="str">
        <f t="shared" si="32"/>
        <v>c:\seb\Dropbox\anecup\2017-07-19_oberkollbach\2017-07-26\qr\oberkollbach_2017_qr_320.png</v>
      </c>
    </row>
    <row r="210" spans="1:24" x14ac:dyDescent="0.2">
      <c r="A210" s="16">
        <v>356</v>
      </c>
      <c r="B210" s="16" t="s">
        <v>768</v>
      </c>
      <c r="C210" s="16">
        <v>44</v>
      </c>
      <c r="D210" s="16" t="s">
        <v>770</v>
      </c>
      <c r="E210" s="17">
        <v>39</v>
      </c>
      <c r="F210" s="17">
        <v>365</v>
      </c>
      <c r="G210" s="19" t="s">
        <v>305</v>
      </c>
      <c r="H210" s="19" t="s">
        <v>690</v>
      </c>
      <c r="I210" s="19" t="s">
        <v>76</v>
      </c>
      <c r="J210" s="17">
        <v>1965</v>
      </c>
      <c r="K210" s="17">
        <f t="shared" si="29"/>
        <v>52</v>
      </c>
      <c r="L210" s="19" t="s">
        <v>27</v>
      </c>
      <c r="M210" s="17">
        <v>34</v>
      </c>
      <c r="N210" s="24">
        <v>1.3761574074074074E-2</v>
      </c>
      <c r="O210" s="21" t="str">
        <f t="shared" si="30"/>
        <v>min</v>
      </c>
      <c r="P210" s="16" t="s">
        <v>743</v>
      </c>
      <c r="Q210" s="28" t="str">
        <f t="shared" si="31"/>
        <v>http://alb-nagold-enz-cup.de/oberkollbach/2017/?frankveile</v>
      </c>
      <c r="R210" s="27" t="str">
        <f t="shared" si="28"/>
        <v>https://youtu.be/1YSSyxDlfeA?app=desktop&amp;t=9m49s#365-Frank</v>
      </c>
      <c r="S210" s="15">
        <f t="shared" si="23"/>
        <v>589</v>
      </c>
      <c r="T210" s="15">
        <f t="shared" si="24"/>
        <v>325.33947065592633</v>
      </c>
      <c r="U210" s="4" t="str">
        <f t="shared" si="25"/>
        <v>0:09:52</v>
      </c>
      <c r="V210" s="4" t="str">
        <f t="shared" si="26"/>
        <v>0:09:55</v>
      </c>
      <c r="W210" s="4" t="str">
        <f t="shared" si="27"/>
        <v xml:space="preserve">0:09:52,0:09:55
#365: Frank (KINDERKLINIK SCHÖMBERG), Marathönle männlich: 34. Platz
</v>
      </c>
      <c r="X210" s="16" t="str">
        <f t="shared" si="32"/>
        <v>c:\seb\Dropbox\anecup\2017-07-19_oberkollbach\2017-07-26\qr\oberkollbach_2017_qr_365.png</v>
      </c>
    </row>
    <row r="211" spans="1:24" x14ac:dyDescent="0.2">
      <c r="A211" s="16">
        <v>357</v>
      </c>
      <c r="B211" s="16" t="s">
        <v>768</v>
      </c>
      <c r="C211" s="16">
        <v>46</v>
      </c>
      <c r="D211" s="16" t="s">
        <v>770</v>
      </c>
      <c r="E211" s="17">
        <v>40</v>
      </c>
      <c r="F211" s="17">
        <v>332</v>
      </c>
      <c r="G211" s="19" t="s">
        <v>651</v>
      </c>
      <c r="H211" s="19" t="s">
        <v>650</v>
      </c>
      <c r="I211" s="19" t="s">
        <v>39</v>
      </c>
      <c r="J211" s="17">
        <v>2002</v>
      </c>
      <c r="K211" s="17">
        <f t="shared" si="29"/>
        <v>15</v>
      </c>
      <c r="L211" s="19" t="s">
        <v>38</v>
      </c>
      <c r="M211" s="17">
        <v>6</v>
      </c>
      <c r="N211" s="24">
        <v>1.3819444444444445E-2</v>
      </c>
      <c r="O211" s="21" t="str">
        <f t="shared" si="30"/>
        <v>min</v>
      </c>
      <c r="P211" s="16" t="s">
        <v>743</v>
      </c>
      <c r="Q211" s="28" t="str">
        <f t="shared" si="31"/>
        <v>http://alb-nagold-enz-cup.de/oberkollbach/2017/?aloisseibt</v>
      </c>
      <c r="R211" s="27" t="str">
        <f t="shared" si="28"/>
        <v>https://youtu.be/1YSSyxDlfeA?app=desktop&amp;t=9m54s#332-Alois</v>
      </c>
      <c r="S211" s="15">
        <f t="shared" si="23"/>
        <v>594</v>
      </c>
      <c r="T211" s="15">
        <f t="shared" si="24"/>
        <v>328.1012658227848</v>
      </c>
      <c r="U211" s="4" t="str">
        <f t="shared" si="25"/>
        <v>0:09:57</v>
      </c>
      <c r="V211" s="4" t="str">
        <f t="shared" si="26"/>
        <v>0:10:00</v>
      </c>
      <c r="W211" s="4" t="str">
        <f t="shared" si="27"/>
        <v xml:space="preserve">0:09:57,0:10:00
#332: Alois (LT Bierkönig), Jugend U18 - M16: 6. Platz
</v>
      </c>
      <c r="X211" s="16" t="str">
        <f t="shared" si="32"/>
        <v>c:\seb\Dropbox\anecup\2017-07-19_oberkollbach\2017-07-26\qr\oberkollbach_2017_qr_332.png</v>
      </c>
    </row>
    <row r="212" spans="1:24" x14ac:dyDescent="0.2">
      <c r="A212" s="16">
        <v>358</v>
      </c>
      <c r="B212" s="16" t="s">
        <v>768</v>
      </c>
      <c r="C212" s="16">
        <v>47</v>
      </c>
      <c r="D212" s="16" t="s">
        <v>770</v>
      </c>
      <c r="E212" s="17">
        <v>41</v>
      </c>
      <c r="F212" s="17">
        <v>336</v>
      </c>
      <c r="G212" s="19" t="s">
        <v>182</v>
      </c>
      <c r="H212" s="19" t="s">
        <v>599</v>
      </c>
      <c r="I212" s="19" t="s">
        <v>91</v>
      </c>
      <c r="J212" s="17">
        <v>1991</v>
      </c>
      <c r="K212" s="17">
        <f t="shared" si="29"/>
        <v>26</v>
      </c>
      <c r="L212" s="19" t="s">
        <v>27</v>
      </c>
      <c r="M212" s="17">
        <v>35</v>
      </c>
      <c r="N212" s="24">
        <v>1.383101851851852E-2</v>
      </c>
      <c r="O212" s="21" t="str">
        <f t="shared" si="30"/>
        <v>min</v>
      </c>
      <c r="P212" s="16" t="s">
        <v>743</v>
      </c>
      <c r="Q212" s="28" t="str">
        <f t="shared" si="31"/>
        <v>http://alb-nagold-enz-cup.de/oberkollbach/2017/?andreasschaefer</v>
      </c>
      <c r="R212" s="27" t="str">
        <f t="shared" si="28"/>
        <v>https://youtu.be/1YSSyxDlfeA?app=desktop&amp;t=9m55s#336-Andreas</v>
      </c>
      <c r="S212" s="15">
        <f t="shared" si="23"/>
        <v>595</v>
      </c>
      <c r="T212" s="15">
        <f t="shared" si="24"/>
        <v>328.65362485615645</v>
      </c>
      <c r="U212" s="4" t="str">
        <f t="shared" si="25"/>
        <v>0:09:58</v>
      </c>
      <c r="V212" s="4" t="str">
        <f t="shared" si="26"/>
        <v>0:10:01</v>
      </c>
      <c r="W212" s="4" t="str">
        <f t="shared" si="27"/>
        <v xml:space="preserve">0:09:58,0:10:01
#336: Andreas (FEUERWEHR BAD LIEBENZELL), Marathönle männlich: 35. Platz
</v>
      </c>
      <c r="X212" s="16" t="str">
        <f t="shared" si="32"/>
        <v>c:\seb\Dropbox\anecup\2017-07-19_oberkollbach\2017-07-26\qr\oberkollbach_2017_qr_336.png</v>
      </c>
    </row>
    <row r="213" spans="1:24" x14ac:dyDescent="0.2">
      <c r="A213" s="16">
        <v>359</v>
      </c>
      <c r="B213" s="16" t="s">
        <v>768</v>
      </c>
      <c r="C213" s="16">
        <v>48</v>
      </c>
      <c r="D213" s="16" t="s">
        <v>770</v>
      </c>
      <c r="E213" s="17">
        <v>42</v>
      </c>
      <c r="F213" s="17">
        <v>522</v>
      </c>
      <c r="G213" s="19" t="s">
        <v>425</v>
      </c>
      <c r="H213" s="19" t="s">
        <v>424</v>
      </c>
      <c r="I213" s="19" t="s">
        <v>104</v>
      </c>
      <c r="J213" s="17">
        <v>1973</v>
      </c>
      <c r="K213" s="17">
        <f t="shared" si="29"/>
        <v>44</v>
      </c>
      <c r="L213" s="19" t="s">
        <v>27</v>
      </c>
      <c r="M213" s="17">
        <v>36</v>
      </c>
      <c r="N213" s="24">
        <v>1.3888888888888888E-2</v>
      </c>
      <c r="O213" s="21" t="str">
        <f t="shared" si="30"/>
        <v>min</v>
      </c>
      <c r="P213" s="16" t="s">
        <v>743</v>
      </c>
      <c r="Q213" s="28" t="str">
        <f t="shared" si="31"/>
        <v>http://alb-nagold-enz-cup.de/oberkollbach/2017/?stefankostic</v>
      </c>
      <c r="R213" s="27" t="str">
        <f t="shared" si="28"/>
        <v>https://youtu.be/1YSSyxDlfeA?app=desktop&amp;t=10m0s#522-Stefan</v>
      </c>
      <c r="S213" s="15">
        <f t="shared" si="23"/>
        <v>600</v>
      </c>
      <c r="T213" s="15">
        <f t="shared" si="24"/>
        <v>331.41542002301492</v>
      </c>
      <c r="U213" s="4" t="str">
        <f t="shared" si="25"/>
        <v>0:10:03</v>
      </c>
      <c r="V213" s="4" t="str">
        <f t="shared" si="26"/>
        <v>0:10:06</v>
      </c>
      <c r="W213" s="4" t="str">
        <f t="shared" si="27"/>
        <v xml:space="preserve">0:10:03,0:10:06
#522: Stefan (KLINIKUM NORDSCHWARZWALD), Marathönle männlich: 36. Platz
</v>
      </c>
      <c r="X213" s="16" t="str">
        <f t="shared" si="32"/>
        <v>c:\seb\Dropbox\anecup\2017-07-19_oberkollbach\2017-07-26\qr\oberkollbach_2017_qr_522.png</v>
      </c>
    </row>
    <row r="214" spans="1:24" x14ac:dyDescent="0.2">
      <c r="A214" s="16">
        <v>360</v>
      </c>
      <c r="B214" s="16" t="s">
        <v>768</v>
      </c>
      <c r="C214" s="16">
        <v>49</v>
      </c>
      <c r="D214" s="16" t="s">
        <v>770</v>
      </c>
      <c r="E214" s="17">
        <v>43</v>
      </c>
      <c r="F214" s="17">
        <v>334</v>
      </c>
      <c r="G214" s="19" t="s">
        <v>155</v>
      </c>
      <c r="H214" s="19" t="s">
        <v>296</v>
      </c>
      <c r="I214" s="19" t="s">
        <v>121</v>
      </c>
      <c r="J214" s="17">
        <v>1986</v>
      </c>
      <c r="K214" s="17">
        <f t="shared" si="29"/>
        <v>31</v>
      </c>
      <c r="L214" s="19" t="s">
        <v>27</v>
      </c>
      <c r="M214" s="17">
        <v>37</v>
      </c>
      <c r="N214" s="24">
        <v>1.3900462962962962E-2</v>
      </c>
      <c r="O214" s="21" t="str">
        <f t="shared" si="30"/>
        <v>min</v>
      </c>
      <c r="P214" s="16" t="s">
        <v>743</v>
      </c>
      <c r="Q214" s="28" t="str">
        <f t="shared" si="31"/>
        <v>http://alb-nagold-enz-cup.de/oberkollbach/2017/?danielfretz</v>
      </c>
      <c r="R214" s="27" t="str">
        <f t="shared" si="28"/>
        <v>https://youtu.be/1YSSyxDlfeA?app=desktop&amp;t=10m1s#334-Daniel</v>
      </c>
      <c r="S214" s="15">
        <f t="shared" si="23"/>
        <v>601</v>
      </c>
      <c r="T214" s="15">
        <f t="shared" si="24"/>
        <v>331.96777905638663</v>
      </c>
      <c r="U214" s="4" t="str">
        <f t="shared" si="25"/>
        <v>0:10:04</v>
      </c>
      <c r="V214" s="4" t="str">
        <f t="shared" si="26"/>
        <v>0:10:07</v>
      </c>
      <c r="W214" s="4" t="str">
        <f t="shared" si="27"/>
        <v xml:space="preserve">0:10:04,0:10:07
#334: Daniel (Höfen / Enz), Marathönle männlich: 37. Platz
</v>
      </c>
      <c r="X214" s="16" t="str">
        <f t="shared" si="32"/>
        <v>c:\seb\Dropbox\anecup\2017-07-19_oberkollbach\2017-07-26\qr\oberkollbach_2017_qr_334.png</v>
      </c>
    </row>
    <row r="215" spans="1:24" x14ac:dyDescent="0.2">
      <c r="A215" s="16">
        <v>361</v>
      </c>
      <c r="B215" s="16" t="s">
        <v>768</v>
      </c>
      <c r="C215" s="16">
        <v>50</v>
      </c>
      <c r="D215" s="16" t="s">
        <v>770</v>
      </c>
      <c r="E215" s="17">
        <v>44</v>
      </c>
      <c r="F215" s="17">
        <v>352</v>
      </c>
      <c r="G215" s="19" t="s">
        <v>358</v>
      </c>
      <c r="H215" s="19" t="s">
        <v>646</v>
      </c>
      <c r="I215" s="19" t="s">
        <v>104</v>
      </c>
      <c r="J215" s="17">
        <v>1966</v>
      </c>
      <c r="K215" s="17">
        <f t="shared" si="29"/>
        <v>51</v>
      </c>
      <c r="L215" s="19" t="s">
        <v>27</v>
      </c>
      <c r="M215" s="17">
        <v>38</v>
      </c>
      <c r="N215" s="24">
        <v>1.3923611111111111E-2</v>
      </c>
      <c r="O215" s="21" t="str">
        <f t="shared" si="30"/>
        <v>min</v>
      </c>
      <c r="P215" s="16" t="s">
        <v>743</v>
      </c>
      <c r="Q215" s="28" t="str">
        <f t="shared" si="31"/>
        <v>http://alb-nagold-enz-cup.de/oberkollbach/2017/?ralfschulz</v>
      </c>
      <c r="R215" s="27" t="str">
        <f t="shared" si="28"/>
        <v>https://youtu.be/1YSSyxDlfeA?app=desktop&amp;t=10m3s#352-Ralf</v>
      </c>
      <c r="S215" s="15">
        <f t="shared" si="23"/>
        <v>603</v>
      </c>
      <c r="T215" s="15">
        <f t="shared" si="24"/>
        <v>333.07249712313001</v>
      </c>
      <c r="U215" s="4" t="str">
        <f t="shared" si="25"/>
        <v>0:10:06</v>
      </c>
      <c r="V215" s="4" t="str">
        <f t="shared" si="26"/>
        <v>0:10:09</v>
      </c>
      <c r="W215" s="4" t="str">
        <f t="shared" si="27"/>
        <v xml:space="preserve">0:10:06,0:10:09
#352: Ralf (KLINIKUM NORDSCHWARZWALD), Marathönle männlich: 38. Platz
</v>
      </c>
      <c r="X215" s="16" t="str">
        <f t="shared" si="32"/>
        <v>c:\seb\Dropbox\anecup\2017-07-19_oberkollbach\2017-07-26\qr\oberkollbach_2017_qr_352.png</v>
      </c>
    </row>
    <row r="216" spans="1:24" x14ac:dyDescent="0.2">
      <c r="A216" s="16">
        <v>362</v>
      </c>
      <c r="B216" s="16" t="s">
        <v>768</v>
      </c>
      <c r="C216" s="16">
        <v>51</v>
      </c>
      <c r="D216" s="16" t="s">
        <v>770</v>
      </c>
      <c r="E216" s="17">
        <v>45</v>
      </c>
      <c r="F216" s="17">
        <v>366</v>
      </c>
      <c r="G216" s="19" t="s">
        <v>161</v>
      </c>
      <c r="H216" s="19" t="s">
        <v>436</v>
      </c>
      <c r="I216" s="19" t="s">
        <v>107</v>
      </c>
      <c r="J216" s="17">
        <v>1982</v>
      </c>
      <c r="K216" s="17">
        <f t="shared" si="29"/>
        <v>35</v>
      </c>
      <c r="L216" s="19" t="s">
        <v>27</v>
      </c>
      <c r="M216" s="17">
        <v>39</v>
      </c>
      <c r="N216" s="24">
        <v>1.4027777777777778E-2</v>
      </c>
      <c r="O216" s="21" t="str">
        <f t="shared" si="30"/>
        <v>min</v>
      </c>
      <c r="P216" s="16" t="s">
        <v>743</v>
      </c>
      <c r="Q216" s="28" t="str">
        <f t="shared" si="31"/>
        <v>http://alb-nagold-enz-cup.de/oberkollbach/2017/?markuskugele</v>
      </c>
      <c r="R216" s="27" t="str">
        <f t="shared" si="28"/>
        <v>https://youtu.be/1YSSyxDlfeA?app=desktop&amp;t=10m12s#366-Markus</v>
      </c>
      <c r="S216" s="15">
        <f t="shared" si="23"/>
        <v>612</v>
      </c>
      <c r="T216" s="15">
        <f t="shared" si="24"/>
        <v>338.04372842347522</v>
      </c>
      <c r="U216" s="4" t="str">
        <f t="shared" si="25"/>
        <v>0:10:15</v>
      </c>
      <c r="V216" s="4" t="str">
        <f t="shared" si="26"/>
        <v>0:10:18</v>
      </c>
      <c r="W216" s="4" t="str">
        <f t="shared" si="27"/>
        <v xml:space="preserve">0:10:15,0:10:18
#366: Markus (SCHNEEBERGER HÖFEN/ENZ), Marathönle männlich: 39. Platz
</v>
      </c>
      <c r="X216" s="16" t="str">
        <f t="shared" si="32"/>
        <v>c:\seb\Dropbox\anecup\2017-07-19_oberkollbach\2017-07-26\qr\oberkollbach_2017_qr_366.png</v>
      </c>
    </row>
    <row r="217" spans="1:24" x14ac:dyDescent="0.2">
      <c r="A217" s="16">
        <v>363</v>
      </c>
      <c r="B217" s="16" t="s">
        <v>768</v>
      </c>
      <c r="C217" s="16">
        <v>52</v>
      </c>
      <c r="D217" s="16" t="s">
        <v>770</v>
      </c>
      <c r="E217" s="17">
        <v>46</v>
      </c>
      <c r="F217" s="17">
        <v>397</v>
      </c>
      <c r="G217" s="19" t="s">
        <v>484</v>
      </c>
      <c r="H217" s="19" t="s">
        <v>483</v>
      </c>
      <c r="I217" s="19" t="s">
        <v>88</v>
      </c>
      <c r="J217" s="17">
        <v>1975</v>
      </c>
      <c r="K217" s="17">
        <f t="shared" si="29"/>
        <v>42</v>
      </c>
      <c r="L217" s="19" t="s">
        <v>27</v>
      </c>
      <c r="M217" s="17">
        <v>40</v>
      </c>
      <c r="N217" s="24">
        <v>1.4074074074074074E-2</v>
      </c>
      <c r="O217" s="21" t="str">
        <f t="shared" si="30"/>
        <v>min</v>
      </c>
      <c r="P217" s="16" t="s">
        <v>743</v>
      </c>
      <c r="Q217" s="28" t="str">
        <f t="shared" si="31"/>
        <v>http://alb-nagold-enz-cup.de/oberkollbach/2017/?sergeymartynenko</v>
      </c>
      <c r="R217" s="27" t="str">
        <f t="shared" si="28"/>
        <v>https://youtu.be/1YSSyxDlfeA?app=desktop&amp;t=10m16s#397-Sergey</v>
      </c>
      <c r="S217" s="15">
        <f t="shared" si="23"/>
        <v>616</v>
      </c>
      <c r="T217" s="15">
        <f t="shared" si="24"/>
        <v>340.25316455696202</v>
      </c>
      <c r="U217" s="4" t="str">
        <f t="shared" si="25"/>
        <v>0:10:19</v>
      </c>
      <c r="V217" s="4" t="str">
        <f t="shared" si="26"/>
        <v>0:10:22</v>
      </c>
      <c r="W217" s="4" t="str">
        <f t="shared" si="27"/>
        <v xml:space="preserve">0:10:19,0:10:22
#397: Sergey (HOMAG PLATTENAUFTEILTECH.), Marathönle männlich: 40. Platz
</v>
      </c>
      <c r="X217" s="16" t="str">
        <f t="shared" si="32"/>
        <v>c:\seb\Dropbox\anecup\2017-07-19_oberkollbach\2017-07-26\qr\oberkollbach_2017_qr_397.png</v>
      </c>
    </row>
    <row r="218" spans="1:24" x14ac:dyDescent="0.2">
      <c r="A218" s="16">
        <v>364</v>
      </c>
      <c r="B218" s="16" t="s">
        <v>768</v>
      </c>
      <c r="C218" s="16">
        <v>54</v>
      </c>
      <c r="D218" s="16" t="s">
        <v>770</v>
      </c>
      <c r="E218" s="17">
        <v>47</v>
      </c>
      <c r="F218" s="17">
        <v>446</v>
      </c>
      <c r="G218" s="19" t="s">
        <v>425</v>
      </c>
      <c r="H218" s="19" t="s">
        <v>653</v>
      </c>
      <c r="I218" s="19" t="s">
        <v>76</v>
      </c>
      <c r="J218" s="17">
        <v>1965</v>
      </c>
      <c r="K218" s="17">
        <f t="shared" si="29"/>
        <v>52</v>
      </c>
      <c r="L218" s="19" t="s">
        <v>27</v>
      </c>
      <c r="M218" s="17">
        <v>41</v>
      </c>
      <c r="N218" s="24">
        <v>1.4131944444444445E-2</v>
      </c>
      <c r="O218" s="21" t="str">
        <f t="shared" si="30"/>
        <v>min</v>
      </c>
      <c r="P218" s="16" t="s">
        <v>743</v>
      </c>
      <c r="Q218" s="28" t="str">
        <f t="shared" si="31"/>
        <v>http://alb-nagold-enz-cup.de/oberkollbach/2017/?stefanseyfried</v>
      </c>
      <c r="R218" s="27" t="str">
        <f t="shared" si="28"/>
        <v>https://youtu.be/1YSSyxDlfeA?app=desktop&amp;t=10m21s#446-Stefan</v>
      </c>
      <c r="S218" s="15">
        <f t="shared" si="23"/>
        <v>621</v>
      </c>
      <c r="T218" s="15">
        <f t="shared" si="24"/>
        <v>343.01495972382048</v>
      </c>
      <c r="U218" s="4" t="str">
        <f t="shared" si="25"/>
        <v>0:10:24</v>
      </c>
      <c r="V218" s="4" t="str">
        <f t="shared" si="26"/>
        <v>0:10:27</v>
      </c>
      <c r="W218" s="4" t="str">
        <f t="shared" si="27"/>
        <v xml:space="preserve">0:10:24,0:10:27
#446: Stefan (KINDERKLINIK SCHÖMBERG), Marathönle männlich: 41. Platz
</v>
      </c>
      <c r="X218" s="16" t="str">
        <f t="shared" si="32"/>
        <v>c:\seb\Dropbox\anecup\2017-07-19_oberkollbach\2017-07-26\qr\oberkollbach_2017_qr_446.png</v>
      </c>
    </row>
    <row r="219" spans="1:24" x14ac:dyDescent="0.2">
      <c r="A219" s="16">
        <v>365</v>
      </c>
      <c r="B219" s="16" t="s">
        <v>768</v>
      </c>
      <c r="C219" s="16">
        <v>55</v>
      </c>
      <c r="D219" s="16" t="s">
        <v>770</v>
      </c>
      <c r="E219" s="17">
        <v>48</v>
      </c>
      <c r="F219" s="17">
        <v>468</v>
      </c>
      <c r="G219" s="19" t="s">
        <v>468</v>
      </c>
      <c r="H219" s="19" t="s">
        <v>467</v>
      </c>
      <c r="I219" s="19" t="s">
        <v>131</v>
      </c>
      <c r="J219" s="17">
        <v>1989</v>
      </c>
      <c r="K219" s="17">
        <f t="shared" si="29"/>
        <v>28</v>
      </c>
      <c r="L219" s="19" t="s">
        <v>27</v>
      </c>
      <c r="M219" s="17">
        <v>42</v>
      </c>
      <c r="N219" s="24">
        <v>1.4143518518518519E-2</v>
      </c>
      <c r="O219" s="21" t="str">
        <f t="shared" si="30"/>
        <v>min</v>
      </c>
      <c r="P219" s="16" t="s">
        <v>743</v>
      </c>
      <c r="Q219" s="28" t="str">
        <f t="shared" si="31"/>
        <v>http://alb-nagold-enz-cup.de/oberkollbach/2017/?michaelluz</v>
      </c>
      <c r="R219" s="27" t="str">
        <f t="shared" si="28"/>
        <v>https://youtu.be/1YSSyxDlfeA?app=desktop&amp;t=10m22s#468-Michael</v>
      </c>
      <c r="S219" s="15">
        <f t="shared" si="23"/>
        <v>622</v>
      </c>
      <c r="T219" s="15">
        <f t="shared" si="24"/>
        <v>343.56731875719214</v>
      </c>
      <c r="U219" s="4" t="str">
        <f t="shared" si="25"/>
        <v>0:10:25</v>
      </c>
      <c r="V219" s="4" t="str">
        <f t="shared" si="26"/>
        <v>0:10:28</v>
      </c>
      <c r="W219" s="4" t="str">
        <f t="shared" si="27"/>
        <v xml:space="preserve">0:10:25,0:10:28
#468: Michael (FUSSBALL SG OBERREICH./WÜRZ.), Marathönle männlich: 42. Platz
</v>
      </c>
      <c r="X219" s="16" t="str">
        <f t="shared" si="32"/>
        <v>c:\seb\Dropbox\anecup\2017-07-19_oberkollbach\2017-07-26\qr\oberkollbach_2017_qr_468.png</v>
      </c>
    </row>
    <row r="220" spans="1:24" x14ac:dyDescent="0.2">
      <c r="A220" s="16">
        <v>366</v>
      </c>
      <c r="B220" s="16" t="s">
        <v>768</v>
      </c>
      <c r="C220" s="16">
        <v>56</v>
      </c>
      <c r="D220" s="16" t="s">
        <v>770</v>
      </c>
      <c r="E220" s="17">
        <v>49</v>
      </c>
      <c r="F220" s="17">
        <v>333</v>
      </c>
      <c r="G220" s="19" t="s">
        <v>652</v>
      </c>
      <c r="H220" s="19" t="s">
        <v>650</v>
      </c>
      <c r="I220" s="19" t="s">
        <v>39</v>
      </c>
      <c r="J220" s="17">
        <v>2008</v>
      </c>
      <c r="K220" s="17">
        <f t="shared" si="29"/>
        <v>9</v>
      </c>
      <c r="L220" s="19" t="s">
        <v>38</v>
      </c>
      <c r="M220" s="17">
        <v>7</v>
      </c>
      <c r="N220" s="24">
        <v>1.4166666666666666E-2</v>
      </c>
      <c r="O220" s="21" t="str">
        <f t="shared" si="30"/>
        <v>min</v>
      </c>
      <c r="P220" s="16" t="s">
        <v>743</v>
      </c>
      <c r="Q220" s="28" t="str">
        <f t="shared" si="31"/>
        <v>http://alb-nagold-enz-cup.de/oberkollbach/2017/?maxseibt</v>
      </c>
      <c r="R220" s="27" t="str">
        <f t="shared" si="28"/>
        <v>https://youtu.be/1YSSyxDlfeA?app=desktop&amp;t=10m24s#333-Max</v>
      </c>
      <c r="S220" s="15">
        <f t="shared" si="23"/>
        <v>624</v>
      </c>
      <c r="T220" s="15">
        <f t="shared" si="24"/>
        <v>344.67203682393551</v>
      </c>
      <c r="U220" s="4" t="str">
        <f t="shared" si="25"/>
        <v>0:10:27</v>
      </c>
      <c r="V220" s="4" t="str">
        <f t="shared" si="26"/>
        <v>0:10:30</v>
      </c>
      <c r="W220" s="4" t="str">
        <f t="shared" si="27"/>
        <v xml:space="preserve">0:10:27,0:10:30
#333: Max (LT Bierkönig), Jugend U18 - M16: 7. Platz
</v>
      </c>
      <c r="X220" s="16" t="str">
        <f t="shared" si="32"/>
        <v>c:\seb\Dropbox\anecup\2017-07-19_oberkollbach\2017-07-26\qr\oberkollbach_2017_qr_333.png</v>
      </c>
    </row>
    <row r="221" spans="1:24" x14ac:dyDescent="0.2">
      <c r="A221" s="16">
        <v>367</v>
      </c>
      <c r="B221" s="16" t="s">
        <v>768</v>
      </c>
      <c r="C221" s="16">
        <v>57</v>
      </c>
      <c r="D221" s="16" t="s">
        <v>770</v>
      </c>
      <c r="E221" s="17">
        <v>50</v>
      </c>
      <c r="F221" s="17">
        <v>384</v>
      </c>
      <c r="G221" s="19" t="s">
        <v>267</v>
      </c>
      <c r="H221" s="19" t="s">
        <v>265</v>
      </c>
      <c r="I221" s="19" t="s">
        <v>111</v>
      </c>
      <c r="J221" s="17">
        <v>1968</v>
      </c>
      <c r="K221" s="17">
        <f t="shared" si="29"/>
        <v>49</v>
      </c>
      <c r="L221" s="19" t="s">
        <v>27</v>
      </c>
      <c r="M221" s="17">
        <v>43</v>
      </c>
      <c r="N221" s="24">
        <v>1.4212962962962962E-2</v>
      </c>
      <c r="O221" s="21" t="str">
        <f t="shared" si="30"/>
        <v>min</v>
      </c>
      <c r="P221" s="16" t="s">
        <v>743</v>
      </c>
      <c r="Q221" s="28" t="str">
        <f t="shared" si="31"/>
        <v>http://alb-nagold-enz-cup.de/oberkollbach/2017/?juergendurach</v>
      </c>
      <c r="R221" s="27" t="str">
        <f t="shared" si="28"/>
        <v>https://youtu.be/1YSSyxDlfeA?app=desktop&amp;t=10m28s#384-Jürgen</v>
      </c>
      <c r="S221" s="15">
        <f t="shared" ref="S221:S252" si="33">SECOND(N221)+MINUTE(N221)*60+HOUR(N221)*3600-10*60</f>
        <v>628</v>
      </c>
      <c r="T221" s="15">
        <f t="shared" ref="T221:T252" si="34">1920/(57*60+56)*S221</f>
        <v>346.88147295742232</v>
      </c>
      <c r="U221" s="4" t="str">
        <f t="shared" ref="U221:U252" si="35">TEXT(CONCATENATE("0:",INT((SECOND(N221)+MINUTE(N221)*60+HOUR(N221)*3600-10*60+$U$1)/60),":",(SECOND(N221)+MINUTE(N221)*60+HOUR(N221)*3600-10*60+$U$1)-INT((SECOND(N221)+MINUTE(N221)*60+HOUR(N221)*3600-10*60+$U$1)/60)*60,),"h:mm:ss")</f>
        <v>0:10:31</v>
      </c>
      <c r="V221" s="4" t="str">
        <f t="shared" ref="V221:V252" si="36">TEXT(CONCATENATE("0:",INT((SECOND(N221)+MINUTE(N221)*60+HOUR(N221)*3600-10*60+$V$1)/60),":",(SECOND(N221)+MINUTE(N221)*60+HOUR(N221)*3600-10*60+$V$1)-INT((SECOND(N221)+MINUTE(N221)*60+HOUR(N221)*3600-10*60+$V$1)/60)*60,),"h:mm:ss")</f>
        <v>0:10:34</v>
      </c>
      <c r="W221" s="4" t="str">
        <f t="shared" ref="W221:W252" si="37">CONCATENATE(TEXT(U221,"h:mm:ss"),",",TEXT(V221,"h:mm:ss"),CHAR(10),"#",F221,": ",G221," (",I221,"), ",L221,": ",M221,". Platz",CHAR(10),)</f>
        <v xml:space="preserve">0:10:31,0:10:34
#384: Jürgen (DURACH GLAS &amp; FENSTERBAU), Marathönle männlich: 43. Platz
</v>
      </c>
      <c r="X221" s="16" t="str">
        <f t="shared" si="32"/>
        <v>c:\seb\Dropbox\anecup\2017-07-19_oberkollbach\2017-07-26\qr\oberkollbach_2017_qr_384.png</v>
      </c>
    </row>
    <row r="222" spans="1:24" x14ac:dyDescent="0.2">
      <c r="A222" s="16">
        <v>368</v>
      </c>
      <c r="B222" s="16" t="s">
        <v>768</v>
      </c>
      <c r="C222" s="16">
        <v>58</v>
      </c>
      <c r="D222" s="16" t="s">
        <v>770</v>
      </c>
      <c r="E222" s="17">
        <v>51</v>
      </c>
      <c r="F222" s="17">
        <v>394</v>
      </c>
      <c r="G222" s="19" t="s">
        <v>474</v>
      </c>
      <c r="H222" s="19" t="s">
        <v>473</v>
      </c>
      <c r="I222" s="19" t="s">
        <v>48</v>
      </c>
      <c r="J222" s="17">
        <v>1950</v>
      </c>
      <c r="K222" s="17">
        <f t="shared" si="29"/>
        <v>67</v>
      </c>
      <c r="L222" s="19" t="s">
        <v>27</v>
      </c>
      <c r="M222" s="17">
        <v>44</v>
      </c>
      <c r="N222" s="24">
        <v>1.4247685185185184E-2</v>
      </c>
      <c r="O222" s="21" t="str">
        <f t="shared" si="30"/>
        <v>min</v>
      </c>
      <c r="P222" s="16" t="s">
        <v>743</v>
      </c>
      <c r="Q222" s="28" t="str">
        <f t="shared" si="31"/>
        <v>http://alb-nagold-enz-cup.de/oberkollbach/2017/?hansmaisenbacher</v>
      </c>
      <c r="R222" s="27" t="str">
        <f t="shared" si="28"/>
        <v>https://youtu.be/1YSSyxDlfeA?app=desktop&amp;t=10m31s#394-Hans</v>
      </c>
      <c r="S222" s="15">
        <f t="shared" si="33"/>
        <v>631</v>
      </c>
      <c r="T222" s="15">
        <f t="shared" si="34"/>
        <v>348.53855005753735</v>
      </c>
      <c r="U222" s="4" t="str">
        <f t="shared" si="35"/>
        <v>0:10:34</v>
      </c>
      <c r="V222" s="4" t="str">
        <f t="shared" si="36"/>
        <v>0:10:37</v>
      </c>
      <c r="W222" s="4" t="str">
        <f t="shared" si="37"/>
        <v xml:space="preserve">0:10:34,0:10:37
#394: Hans (FC Unterkirnach), Marathönle männlich: 44. Platz
</v>
      </c>
      <c r="X222" s="16" t="str">
        <f t="shared" si="32"/>
        <v>c:\seb\Dropbox\anecup\2017-07-19_oberkollbach\2017-07-26\qr\oberkollbach_2017_qr_394.png</v>
      </c>
    </row>
    <row r="223" spans="1:24" x14ac:dyDescent="0.2">
      <c r="A223" s="16">
        <v>369</v>
      </c>
      <c r="B223" s="16" t="s">
        <v>768</v>
      </c>
      <c r="C223" s="16">
        <v>59</v>
      </c>
      <c r="D223" s="16" t="s">
        <v>770</v>
      </c>
      <c r="E223" s="17">
        <v>52</v>
      </c>
      <c r="F223" s="17">
        <v>329</v>
      </c>
      <c r="G223" s="19" t="s">
        <v>218</v>
      </c>
      <c r="H223" s="19" t="s">
        <v>217</v>
      </c>
      <c r="I223" s="19" t="s">
        <v>106</v>
      </c>
      <c r="J223" s="17">
        <v>1973</v>
      </c>
      <c r="K223" s="17">
        <f t="shared" si="29"/>
        <v>44</v>
      </c>
      <c r="L223" s="19" t="s">
        <v>27</v>
      </c>
      <c r="M223" s="17">
        <v>45</v>
      </c>
      <c r="N223" s="24">
        <v>1.4270833333333335E-2</v>
      </c>
      <c r="O223" s="21" t="str">
        <f t="shared" si="30"/>
        <v>min</v>
      </c>
      <c r="P223" s="16" t="s">
        <v>743</v>
      </c>
      <c r="Q223" s="28" t="str">
        <f t="shared" si="31"/>
        <v>http://alb-nagold-enz-cup.de/oberkollbach/2017/?marcbueddinghaus</v>
      </c>
      <c r="R223" s="27" t="str">
        <f t="shared" si="28"/>
        <v>https://youtu.be/1YSSyxDlfeA?app=desktop&amp;t=10m33s#329-Marc</v>
      </c>
      <c r="S223" s="15">
        <f t="shared" si="33"/>
        <v>633</v>
      </c>
      <c r="T223" s="15">
        <f t="shared" si="34"/>
        <v>349.64326812428078</v>
      </c>
      <c r="U223" s="4" t="str">
        <f t="shared" si="35"/>
        <v>0:10:36</v>
      </c>
      <c r="V223" s="4" t="str">
        <f t="shared" si="36"/>
        <v>0:10:39</v>
      </c>
      <c r="W223" s="4" t="str">
        <f t="shared" si="37"/>
        <v xml:space="preserve">0:10:36,0:10:39
#329: Marc (NICOLAY GMBH NAGOLD), Marathönle männlich: 45. Platz
</v>
      </c>
      <c r="X223" s="16" t="str">
        <f t="shared" si="32"/>
        <v>c:\seb\Dropbox\anecup\2017-07-19_oberkollbach\2017-07-26\qr\oberkollbach_2017_qr_329.png</v>
      </c>
    </row>
    <row r="224" spans="1:24" x14ac:dyDescent="0.2">
      <c r="A224" s="16">
        <v>370</v>
      </c>
      <c r="B224" s="16" t="s">
        <v>768</v>
      </c>
      <c r="C224" s="16">
        <v>60</v>
      </c>
      <c r="D224" s="16" t="s">
        <v>770</v>
      </c>
      <c r="E224" s="17">
        <v>53</v>
      </c>
      <c r="F224" s="17">
        <v>328</v>
      </c>
      <c r="G224" s="19" t="s">
        <v>291</v>
      </c>
      <c r="H224" s="19" t="s">
        <v>290</v>
      </c>
      <c r="I224" s="19" t="s">
        <v>106</v>
      </c>
      <c r="J224" s="17">
        <v>1986</v>
      </c>
      <c r="K224" s="17">
        <f t="shared" si="29"/>
        <v>31</v>
      </c>
      <c r="L224" s="19" t="s">
        <v>27</v>
      </c>
      <c r="M224" s="17">
        <v>46</v>
      </c>
      <c r="N224" s="24">
        <v>1.4305555555555557E-2</v>
      </c>
      <c r="O224" s="21" t="str">
        <f t="shared" si="30"/>
        <v>min</v>
      </c>
      <c r="P224" s="16" t="s">
        <v>743</v>
      </c>
      <c r="Q224" s="28" t="str">
        <f t="shared" si="31"/>
        <v>http://alb-nagold-enz-cup.de/oberkollbach/2017/?benjaminfessele</v>
      </c>
      <c r="R224" s="27" t="str">
        <f t="shared" si="28"/>
        <v>https://youtu.be/1YSSyxDlfeA?app=desktop&amp;t=10m36s#328-Benjamin</v>
      </c>
      <c r="S224" s="15">
        <f t="shared" si="33"/>
        <v>636</v>
      </c>
      <c r="T224" s="15">
        <f t="shared" si="34"/>
        <v>351.30034522439581</v>
      </c>
      <c r="U224" s="4" t="str">
        <f t="shared" si="35"/>
        <v>0:10:39</v>
      </c>
      <c r="V224" s="4" t="str">
        <f t="shared" si="36"/>
        <v>0:10:42</v>
      </c>
      <c r="W224" s="4" t="str">
        <f t="shared" si="37"/>
        <v xml:space="preserve">0:10:39,0:10:42
#328: Benjamin (NICOLAY GMBH NAGOLD), Marathönle männlich: 46. Platz
</v>
      </c>
      <c r="X224" s="16" t="str">
        <f t="shared" si="32"/>
        <v>c:\seb\Dropbox\anecup\2017-07-19_oberkollbach\2017-07-26\qr\oberkollbach_2017_qr_328.png</v>
      </c>
    </row>
    <row r="225" spans="1:24" x14ac:dyDescent="0.2">
      <c r="A225" s="16">
        <v>371</v>
      </c>
      <c r="B225" s="16" t="s">
        <v>768</v>
      </c>
      <c r="C225" s="16">
        <v>61</v>
      </c>
      <c r="D225" s="16" t="s">
        <v>770</v>
      </c>
      <c r="E225" s="17">
        <v>54</v>
      </c>
      <c r="F225" s="17">
        <v>351</v>
      </c>
      <c r="G225" s="19" t="s">
        <v>161</v>
      </c>
      <c r="H225" s="19" t="s">
        <v>160</v>
      </c>
      <c r="I225" s="19" t="s">
        <v>104</v>
      </c>
      <c r="J225" s="17">
        <v>1964</v>
      </c>
      <c r="K225" s="17">
        <f t="shared" si="29"/>
        <v>53</v>
      </c>
      <c r="L225" s="19" t="s">
        <v>27</v>
      </c>
      <c r="M225" s="17">
        <v>47</v>
      </c>
      <c r="N225" s="24">
        <v>1.4340277777777776E-2</v>
      </c>
      <c r="O225" s="21" t="str">
        <f t="shared" si="30"/>
        <v>min</v>
      </c>
      <c r="P225" s="16" t="s">
        <v>743</v>
      </c>
      <c r="Q225" s="28" t="str">
        <f t="shared" si="31"/>
        <v>http://alb-nagold-enz-cup.de/oberkollbach/2017/?markusbaehr</v>
      </c>
      <c r="R225" s="27" t="str">
        <f t="shared" si="28"/>
        <v>https://youtu.be/1YSSyxDlfeA?app=desktop&amp;t=10m39s#351-Markus</v>
      </c>
      <c r="S225" s="15">
        <f t="shared" si="33"/>
        <v>639</v>
      </c>
      <c r="T225" s="15">
        <f t="shared" si="34"/>
        <v>352.9574223245109</v>
      </c>
      <c r="U225" s="4" t="str">
        <f t="shared" si="35"/>
        <v>0:10:42</v>
      </c>
      <c r="V225" s="4" t="str">
        <f t="shared" si="36"/>
        <v>0:10:45</v>
      </c>
      <c r="W225" s="4" t="str">
        <f t="shared" si="37"/>
        <v xml:space="preserve">0:10:42,0:10:45
#351: Markus (KLINIKUM NORDSCHWARZWALD), Marathönle männlich: 47. Platz
</v>
      </c>
      <c r="X225" s="16" t="str">
        <f t="shared" si="32"/>
        <v>c:\seb\Dropbox\anecup\2017-07-19_oberkollbach\2017-07-26\qr\oberkollbach_2017_qr_351.png</v>
      </c>
    </row>
    <row r="226" spans="1:24" x14ac:dyDescent="0.2">
      <c r="A226" s="16">
        <v>372</v>
      </c>
      <c r="B226" s="16" t="s">
        <v>768</v>
      </c>
      <c r="C226" s="16">
        <v>62</v>
      </c>
      <c r="D226" s="16" t="s">
        <v>770</v>
      </c>
      <c r="E226" s="17">
        <v>55</v>
      </c>
      <c r="F226" s="17">
        <v>465</v>
      </c>
      <c r="G226" s="19" t="s">
        <v>596</v>
      </c>
      <c r="H226" s="19" t="s">
        <v>595</v>
      </c>
      <c r="I226" s="19" t="s">
        <v>86</v>
      </c>
      <c r="J226" s="17">
        <v>1988</v>
      </c>
      <c r="K226" s="17">
        <f t="shared" si="29"/>
        <v>29</v>
      </c>
      <c r="L226" s="19" t="s">
        <v>27</v>
      </c>
      <c r="M226" s="17">
        <v>48</v>
      </c>
      <c r="N226" s="24">
        <v>1.4444444444444446E-2</v>
      </c>
      <c r="O226" s="21" t="str">
        <f t="shared" si="30"/>
        <v>min</v>
      </c>
      <c r="P226" s="16" t="s">
        <v>743</v>
      </c>
      <c r="Q226" s="28" t="str">
        <f t="shared" si="31"/>
        <v>http://alb-nagold-enz-cup.de/oberkollbach/2017/?romanschaal</v>
      </c>
      <c r="R226" s="27" t="str">
        <f t="shared" si="28"/>
        <v>https://youtu.be/1YSSyxDlfeA?app=desktop&amp;t=10m48s#465-Roman</v>
      </c>
      <c r="S226" s="15">
        <f t="shared" si="33"/>
        <v>648</v>
      </c>
      <c r="T226" s="15">
        <f t="shared" si="34"/>
        <v>357.92865362485611</v>
      </c>
      <c r="U226" s="4" t="str">
        <f t="shared" si="35"/>
        <v>0:10:51</v>
      </c>
      <c r="V226" s="4" t="str">
        <f t="shared" si="36"/>
        <v>0:10:54</v>
      </c>
      <c r="W226" s="4" t="str">
        <f t="shared" si="37"/>
        <v xml:space="preserve">0:10:51,0:10:54
#465: Roman (FUSSBALL SV OBERKOLLBACH), Marathönle männlich: 48. Platz
</v>
      </c>
      <c r="X226" s="16" t="str">
        <f t="shared" si="32"/>
        <v>c:\seb\Dropbox\anecup\2017-07-19_oberkollbach\2017-07-26\qr\oberkollbach_2017_qr_465.png</v>
      </c>
    </row>
    <row r="227" spans="1:24" x14ac:dyDescent="0.2">
      <c r="A227" s="16">
        <v>373</v>
      </c>
      <c r="B227" s="16" t="s">
        <v>768</v>
      </c>
      <c r="C227" s="16">
        <v>63</v>
      </c>
      <c r="D227" s="16" t="s">
        <v>770</v>
      </c>
      <c r="E227" s="17">
        <v>56</v>
      </c>
      <c r="F227" s="17">
        <v>330</v>
      </c>
      <c r="G227" s="19" t="s">
        <v>267</v>
      </c>
      <c r="H227" s="19" t="s">
        <v>491</v>
      </c>
      <c r="I227" s="19" t="s">
        <v>106</v>
      </c>
      <c r="J227" s="17">
        <v>1976</v>
      </c>
      <c r="K227" s="17">
        <f t="shared" si="29"/>
        <v>41</v>
      </c>
      <c r="L227" s="19" t="s">
        <v>27</v>
      </c>
      <c r="M227" s="17">
        <v>49</v>
      </c>
      <c r="N227" s="24">
        <v>1.4525462962962964E-2</v>
      </c>
      <c r="O227" s="21" t="str">
        <f t="shared" si="30"/>
        <v>min</v>
      </c>
      <c r="P227" s="16" t="s">
        <v>743</v>
      </c>
      <c r="Q227" s="28" t="str">
        <f t="shared" si="31"/>
        <v>http://alb-nagold-enz-cup.de/oberkollbach/2017/?juergenmezger</v>
      </c>
      <c r="R227" s="27" t="str">
        <f t="shared" si="28"/>
        <v>https://youtu.be/1YSSyxDlfeA?app=desktop&amp;t=10m55s#330-Jürgen</v>
      </c>
      <c r="S227" s="15">
        <f t="shared" si="33"/>
        <v>655</v>
      </c>
      <c r="T227" s="15">
        <f t="shared" si="34"/>
        <v>361.795166858458</v>
      </c>
      <c r="U227" s="4" t="str">
        <f t="shared" si="35"/>
        <v>0:10:58</v>
      </c>
      <c r="V227" s="4" t="str">
        <f t="shared" si="36"/>
        <v>0:11:01</v>
      </c>
      <c r="W227" s="4" t="str">
        <f t="shared" si="37"/>
        <v xml:space="preserve">0:10:58,0:11:01
#330: Jürgen (NICOLAY GMBH NAGOLD), Marathönle männlich: 49. Platz
</v>
      </c>
      <c r="X227" s="16" t="str">
        <f t="shared" si="32"/>
        <v>c:\seb\Dropbox\anecup\2017-07-19_oberkollbach\2017-07-26\qr\oberkollbach_2017_qr_330.png</v>
      </c>
    </row>
    <row r="228" spans="1:24" x14ac:dyDescent="0.2">
      <c r="A228" s="16">
        <v>374</v>
      </c>
      <c r="B228" s="16" t="s">
        <v>768</v>
      </c>
      <c r="C228" s="16">
        <v>64</v>
      </c>
      <c r="D228" s="16" t="s">
        <v>770</v>
      </c>
      <c r="E228" s="17">
        <v>57</v>
      </c>
      <c r="F228" s="17">
        <v>485</v>
      </c>
      <c r="G228" s="19" t="s">
        <v>736</v>
      </c>
      <c r="H228" s="19" t="s">
        <v>735</v>
      </c>
      <c r="I228" s="19" t="s">
        <v>122</v>
      </c>
      <c r="J228" s="17">
        <v>1998</v>
      </c>
      <c r="K228" s="17">
        <f t="shared" si="29"/>
        <v>19</v>
      </c>
      <c r="L228" s="19" t="s">
        <v>27</v>
      </c>
      <c r="M228" s="17">
        <v>50</v>
      </c>
      <c r="N228" s="24">
        <v>1.462962962962963E-2</v>
      </c>
      <c r="O228" s="21" t="str">
        <f t="shared" si="30"/>
        <v>min</v>
      </c>
      <c r="P228" s="16" t="s">
        <v>743</v>
      </c>
      <c r="Q228" s="28" t="str">
        <f t="shared" si="31"/>
        <v>http://alb-nagold-enz-cup.de/oberkollbach/2017/?vannesszhu</v>
      </c>
      <c r="R228" s="27" t="str">
        <f t="shared" si="28"/>
        <v>https://youtu.be/1YSSyxDlfeA?app=desktop&amp;t=11m4s#485-Vanness</v>
      </c>
      <c r="S228" s="15">
        <f t="shared" si="33"/>
        <v>664</v>
      </c>
      <c r="T228" s="15">
        <f t="shared" si="34"/>
        <v>366.76639815880321</v>
      </c>
      <c r="U228" s="4" t="str">
        <f t="shared" si="35"/>
        <v>0:11:07</v>
      </c>
      <c r="V228" s="4" t="str">
        <f t="shared" si="36"/>
        <v>0:11:10</v>
      </c>
      <c r="W228" s="4" t="str">
        <f t="shared" si="37"/>
        <v xml:space="preserve">0:11:07,0:11:10
#485: Vanness (Chino Hills, USA), Marathönle männlich: 50. Platz
</v>
      </c>
      <c r="X228" s="16" t="str">
        <f t="shared" si="32"/>
        <v>c:\seb\Dropbox\anecup\2017-07-19_oberkollbach\2017-07-26\qr\oberkollbach_2017_qr_485.png</v>
      </c>
    </row>
    <row r="229" spans="1:24" x14ac:dyDescent="0.2">
      <c r="A229" s="16">
        <v>375</v>
      </c>
      <c r="B229" s="16" t="s">
        <v>768</v>
      </c>
      <c r="C229" s="16">
        <v>66</v>
      </c>
      <c r="D229" s="16" t="s">
        <v>770</v>
      </c>
      <c r="E229" s="17">
        <v>58</v>
      </c>
      <c r="F229" s="17">
        <v>326</v>
      </c>
      <c r="G229" s="19" t="s">
        <v>468</v>
      </c>
      <c r="H229" s="19" t="s">
        <v>561</v>
      </c>
      <c r="I229" s="19" t="s">
        <v>131</v>
      </c>
      <c r="J229" s="17">
        <v>1986</v>
      </c>
      <c r="K229" s="17">
        <f t="shared" si="29"/>
        <v>31</v>
      </c>
      <c r="L229" s="19" t="s">
        <v>27</v>
      </c>
      <c r="M229" s="17">
        <v>51</v>
      </c>
      <c r="N229" s="24">
        <v>1.4849537037037036E-2</v>
      </c>
      <c r="O229" s="21" t="str">
        <f t="shared" si="30"/>
        <v>min</v>
      </c>
      <c r="P229" s="16" t="s">
        <v>743</v>
      </c>
      <c r="Q229" s="28" t="str">
        <f t="shared" si="31"/>
        <v>http://alb-nagold-enz-cup.de/oberkollbach/2017/?michaelrentschler</v>
      </c>
      <c r="R229" s="27" t="str">
        <f t="shared" si="28"/>
        <v>https://youtu.be/1YSSyxDlfeA?app=desktop&amp;t=11m23s#326-Michael</v>
      </c>
      <c r="S229" s="15">
        <f t="shared" si="33"/>
        <v>683</v>
      </c>
      <c r="T229" s="15">
        <f t="shared" si="34"/>
        <v>377.26121979286535</v>
      </c>
      <c r="U229" s="4" t="str">
        <f t="shared" si="35"/>
        <v>0:11:26</v>
      </c>
      <c r="V229" s="4" t="str">
        <f t="shared" si="36"/>
        <v>0:11:29</v>
      </c>
      <c r="W229" s="4" t="str">
        <f t="shared" si="37"/>
        <v xml:space="preserve">0:11:26,0:11:29
#326: Michael (FUSSBALL SG OBERREICH./WÜRZ.), Marathönle männlich: 51. Platz
</v>
      </c>
      <c r="X229" s="16" t="str">
        <f t="shared" si="32"/>
        <v>c:\seb\Dropbox\anecup\2017-07-19_oberkollbach\2017-07-26\qr\oberkollbach_2017_qr_326.png</v>
      </c>
    </row>
    <row r="230" spans="1:24" x14ac:dyDescent="0.2">
      <c r="A230" s="16">
        <v>376</v>
      </c>
      <c r="B230" s="16" t="s">
        <v>768</v>
      </c>
      <c r="C230" s="16">
        <v>72</v>
      </c>
      <c r="D230" s="16" t="s">
        <v>770</v>
      </c>
      <c r="E230" s="17">
        <v>59</v>
      </c>
      <c r="F230" s="17">
        <v>399</v>
      </c>
      <c r="G230" s="19" t="s">
        <v>298</v>
      </c>
      <c r="H230" s="19" t="s">
        <v>297</v>
      </c>
      <c r="I230" s="19" t="s">
        <v>106</v>
      </c>
      <c r="J230" s="17">
        <v>1986</v>
      </c>
      <c r="K230" s="17">
        <f t="shared" si="29"/>
        <v>31</v>
      </c>
      <c r="L230" s="19" t="s">
        <v>27</v>
      </c>
      <c r="M230" s="17">
        <v>52</v>
      </c>
      <c r="N230" s="24">
        <v>1.4988425925925926E-2</v>
      </c>
      <c r="O230" s="21" t="str">
        <f t="shared" si="30"/>
        <v>min</v>
      </c>
      <c r="P230" s="16" t="s">
        <v>743</v>
      </c>
      <c r="Q230" s="28" t="str">
        <f t="shared" si="31"/>
        <v>http://alb-nagold-enz-cup.de/oberkollbach/2017/?vitalifroehlich</v>
      </c>
      <c r="R230" s="27" t="str">
        <f t="shared" si="28"/>
        <v>https://youtu.be/1YSSyxDlfeA?app=desktop&amp;t=11m35s#399-Vitali</v>
      </c>
      <c r="S230" s="15">
        <f t="shared" si="33"/>
        <v>695</v>
      </c>
      <c r="T230" s="15">
        <f t="shared" si="34"/>
        <v>383.88952819332565</v>
      </c>
      <c r="U230" s="4" t="str">
        <f t="shared" si="35"/>
        <v>0:11:38</v>
      </c>
      <c r="V230" s="4" t="str">
        <f t="shared" si="36"/>
        <v>0:11:41</v>
      </c>
      <c r="W230" s="4" t="str">
        <f t="shared" si="37"/>
        <v xml:space="preserve">0:11:38,0:11:41
#399: Vitali (NICOLAY GMBH NAGOLD), Marathönle männlich: 52. Platz
</v>
      </c>
      <c r="X230" s="16" t="str">
        <f t="shared" si="32"/>
        <v>c:\seb\Dropbox\anecup\2017-07-19_oberkollbach\2017-07-26\qr\oberkollbach_2017_qr_399.png</v>
      </c>
    </row>
    <row r="231" spans="1:24" x14ac:dyDescent="0.2">
      <c r="A231" s="16">
        <v>377</v>
      </c>
      <c r="B231" s="16" t="s">
        <v>768</v>
      </c>
      <c r="C231" s="16">
        <v>73</v>
      </c>
      <c r="D231" s="16" t="s">
        <v>770</v>
      </c>
      <c r="E231" s="17">
        <v>60</v>
      </c>
      <c r="F231" s="17">
        <v>469</v>
      </c>
      <c r="G231" s="19" t="s">
        <v>234</v>
      </c>
      <c r="H231" s="19" t="s">
        <v>233</v>
      </c>
      <c r="I231" s="19" t="s">
        <v>131</v>
      </c>
      <c r="J231" s="17">
        <v>1990</v>
      </c>
      <c r="K231" s="17">
        <f t="shared" si="29"/>
        <v>27</v>
      </c>
      <c r="L231" s="19" t="s">
        <v>27</v>
      </c>
      <c r="M231" s="17">
        <v>53</v>
      </c>
      <c r="N231" s="24">
        <v>1.5011574074074075E-2</v>
      </c>
      <c r="O231" s="21" t="str">
        <f t="shared" si="30"/>
        <v>min</v>
      </c>
      <c r="P231" s="16" t="s">
        <v>743</v>
      </c>
      <c r="Q231" s="28" t="str">
        <f t="shared" si="31"/>
        <v>http://alb-nagold-enz-cup.de/oberkollbach/2017/?grischacicka</v>
      </c>
      <c r="R231" s="27" t="str">
        <f t="shared" si="28"/>
        <v>https://youtu.be/1YSSyxDlfeA?app=desktop&amp;t=11m37s#469-Grischa</v>
      </c>
      <c r="S231" s="15">
        <f t="shared" si="33"/>
        <v>697</v>
      </c>
      <c r="T231" s="15">
        <f t="shared" si="34"/>
        <v>384.99424626006902</v>
      </c>
      <c r="U231" s="4" t="str">
        <f t="shared" si="35"/>
        <v>0:11:40</v>
      </c>
      <c r="V231" s="4" t="str">
        <f t="shared" si="36"/>
        <v>0:11:43</v>
      </c>
      <c r="W231" s="4" t="str">
        <f t="shared" si="37"/>
        <v xml:space="preserve">0:11:40,0:11:43
#469: Grischa (FUSSBALL SG OBERREICH./WÜRZ.), Marathönle männlich: 53. Platz
</v>
      </c>
      <c r="X231" s="16" t="str">
        <f t="shared" si="32"/>
        <v>c:\seb\Dropbox\anecup\2017-07-19_oberkollbach\2017-07-26\qr\oberkollbach_2017_qr_469.png</v>
      </c>
    </row>
    <row r="232" spans="1:24" x14ac:dyDescent="0.2">
      <c r="A232" s="16">
        <v>378</v>
      </c>
      <c r="B232" s="16" t="s">
        <v>768</v>
      </c>
      <c r="C232" s="16">
        <v>76</v>
      </c>
      <c r="D232" s="16" t="s">
        <v>770</v>
      </c>
      <c r="E232" s="17">
        <v>61</v>
      </c>
      <c r="F232" s="17">
        <v>359</v>
      </c>
      <c r="G232" s="19" t="s">
        <v>600</v>
      </c>
      <c r="H232" s="19" t="s">
        <v>599</v>
      </c>
      <c r="I232" s="19" t="s">
        <v>76</v>
      </c>
      <c r="J232" s="17">
        <v>1978</v>
      </c>
      <c r="K232" s="17">
        <f t="shared" si="29"/>
        <v>39</v>
      </c>
      <c r="L232" s="19" t="s">
        <v>27</v>
      </c>
      <c r="M232" s="17">
        <v>54</v>
      </c>
      <c r="N232" s="24">
        <v>1.5208333333333332E-2</v>
      </c>
      <c r="O232" s="21" t="str">
        <f t="shared" si="30"/>
        <v>min</v>
      </c>
      <c r="P232" s="16" t="s">
        <v>743</v>
      </c>
      <c r="Q232" s="28" t="str">
        <f t="shared" si="31"/>
        <v>http://alb-nagold-enz-cup.de/oberkollbach/2017/?janschaefer</v>
      </c>
      <c r="R232" s="27" t="str">
        <f t="shared" si="28"/>
        <v>https://youtu.be/1YSSyxDlfeA?app=desktop&amp;t=11m54s#359-Jan</v>
      </c>
      <c r="S232" s="15">
        <f t="shared" si="33"/>
        <v>714</v>
      </c>
      <c r="T232" s="15">
        <f t="shared" si="34"/>
        <v>394.38434982738778</v>
      </c>
      <c r="U232" s="4" t="str">
        <f t="shared" si="35"/>
        <v>0:11:57</v>
      </c>
      <c r="V232" s="4" t="str">
        <f t="shared" si="36"/>
        <v>0:12:00</v>
      </c>
      <c r="W232" s="4" t="str">
        <f t="shared" si="37"/>
        <v xml:space="preserve">0:11:57,0:12:00
#359: Jan (KINDERKLINIK SCHÖMBERG), Marathönle männlich: 54. Platz
</v>
      </c>
      <c r="X232" s="16" t="str">
        <f t="shared" si="32"/>
        <v>c:\seb\Dropbox\anecup\2017-07-19_oberkollbach\2017-07-26\qr\oberkollbach_2017_qr_359.png</v>
      </c>
    </row>
    <row r="233" spans="1:24" x14ac:dyDescent="0.2">
      <c r="A233" s="16">
        <v>379</v>
      </c>
      <c r="B233" s="16" t="s">
        <v>768</v>
      </c>
      <c r="C233" s="16">
        <v>77</v>
      </c>
      <c r="D233" s="16" t="s">
        <v>770</v>
      </c>
      <c r="E233" s="17">
        <v>62</v>
      </c>
      <c r="F233" s="17">
        <v>355</v>
      </c>
      <c r="G233" s="19" t="s">
        <v>385</v>
      </c>
      <c r="H233" s="19" t="s">
        <v>384</v>
      </c>
      <c r="I233" s="19" t="s">
        <v>107</v>
      </c>
      <c r="J233" s="17">
        <v>1978</v>
      </c>
      <c r="K233" s="17">
        <f t="shared" si="29"/>
        <v>39</v>
      </c>
      <c r="L233" s="19" t="s">
        <v>27</v>
      </c>
      <c r="M233" s="17">
        <v>55</v>
      </c>
      <c r="N233" s="24">
        <v>1.5219907407407409E-2</v>
      </c>
      <c r="O233" s="21" t="str">
        <f t="shared" si="30"/>
        <v>min</v>
      </c>
      <c r="P233" s="16" t="s">
        <v>743</v>
      </c>
      <c r="Q233" s="28" t="str">
        <f t="shared" si="31"/>
        <v>http://alb-nagold-enz-cup.de/oberkollbach/2017/?marceljuengling</v>
      </c>
      <c r="R233" s="27" t="str">
        <f t="shared" si="28"/>
        <v>https://youtu.be/1YSSyxDlfeA?app=desktop&amp;t=11m55s#355-Marcel</v>
      </c>
      <c r="S233" s="15">
        <f t="shared" si="33"/>
        <v>715</v>
      </c>
      <c r="T233" s="15">
        <f t="shared" si="34"/>
        <v>394.9367088607595</v>
      </c>
      <c r="U233" s="4" t="str">
        <f t="shared" si="35"/>
        <v>0:11:58</v>
      </c>
      <c r="V233" s="4" t="str">
        <f t="shared" si="36"/>
        <v>0:12:01</v>
      </c>
      <c r="W233" s="4" t="str">
        <f t="shared" si="37"/>
        <v xml:space="preserve">0:11:58,0:12:01
#355: Marcel (SCHNEEBERGER HÖFEN/ENZ), Marathönle männlich: 55. Platz
</v>
      </c>
      <c r="X233" s="16" t="str">
        <f t="shared" si="32"/>
        <v>c:\seb\Dropbox\anecup\2017-07-19_oberkollbach\2017-07-26\qr\oberkollbach_2017_qr_355.png</v>
      </c>
    </row>
    <row r="234" spans="1:24" x14ac:dyDescent="0.2">
      <c r="A234" s="16">
        <v>380</v>
      </c>
      <c r="B234" s="16" t="s">
        <v>768</v>
      </c>
      <c r="C234" s="16">
        <v>78</v>
      </c>
      <c r="D234" s="16" t="s">
        <v>770</v>
      </c>
      <c r="E234" s="17">
        <v>63</v>
      </c>
      <c r="F234" s="17">
        <v>471</v>
      </c>
      <c r="G234" s="19" t="s">
        <v>539</v>
      </c>
      <c r="H234" s="19" t="s">
        <v>538</v>
      </c>
      <c r="I234" s="19" t="s">
        <v>123</v>
      </c>
      <c r="J234" s="17">
        <v>1992</v>
      </c>
      <c r="K234" s="17">
        <f t="shared" si="29"/>
        <v>25</v>
      </c>
      <c r="L234" s="19" t="s">
        <v>27</v>
      </c>
      <c r="M234" s="17">
        <v>56</v>
      </c>
      <c r="N234" s="24">
        <v>1.5324074074074073E-2</v>
      </c>
      <c r="O234" s="21" t="str">
        <f t="shared" si="30"/>
        <v>min</v>
      </c>
      <c r="P234" s="16" t="s">
        <v>743</v>
      </c>
      <c r="Q234" s="28" t="str">
        <f t="shared" si="31"/>
        <v>http://alb-nagold-enz-cup.de/oberkollbach/2017/?heselschwerdtphilipp</v>
      </c>
      <c r="R234" s="27" t="str">
        <f t="shared" si="28"/>
        <v>https://youtu.be/1YSSyxDlfeA?app=desktop&amp;t=12m4s#471-Heselschwerdt</v>
      </c>
      <c r="S234" s="15">
        <f t="shared" si="33"/>
        <v>724</v>
      </c>
      <c r="T234" s="15">
        <f t="shared" si="34"/>
        <v>399.9079401611047</v>
      </c>
      <c r="U234" s="4" t="str">
        <f t="shared" si="35"/>
        <v>0:12:07</v>
      </c>
      <c r="V234" s="4" t="str">
        <f t="shared" si="36"/>
        <v>0:12:10</v>
      </c>
      <c r="W234" s="4" t="str">
        <f t="shared" si="37"/>
        <v xml:space="preserve">0:12:07,0:12:10
#471: Heselschwerdt (Neuweiler), Marathönle männlich: 56. Platz
</v>
      </c>
      <c r="X234" s="16" t="str">
        <f t="shared" si="32"/>
        <v>c:\seb\Dropbox\anecup\2017-07-19_oberkollbach\2017-07-26\qr\oberkollbach_2017_qr_471.png</v>
      </c>
    </row>
    <row r="235" spans="1:24" x14ac:dyDescent="0.2">
      <c r="A235" s="16">
        <v>381</v>
      </c>
      <c r="B235" s="16" t="s">
        <v>768</v>
      </c>
      <c r="C235" s="16">
        <v>80</v>
      </c>
      <c r="D235" s="16" t="s">
        <v>770</v>
      </c>
      <c r="E235" s="17">
        <v>64</v>
      </c>
      <c r="F235" s="17">
        <v>387</v>
      </c>
      <c r="G235" s="19" t="s">
        <v>282</v>
      </c>
      <c r="H235" s="19" t="s">
        <v>368</v>
      </c>
      <c r="I235" s="19" t="s">
        <v>114</v>
      </c>
      <c r="J235" s="17">
        <v>1975</v>
      </c>
      <c r="K235" s="17">
        <f t="shared" si="29"/>
        <v>42</v>
      </c>
      <c r="L235" s="19" t="s">
        <v>27</v>
      </c>
      <c r="M235" s="17">
        <v>57</v>
      </c>
      <c r="N235" s="24">
        <v>1.5439814814814816E-2</v>
      </c>
      <c r="O235" s="21" t="str">
        <f t="shared" si="30"/>
        <v>min</v>
      </c>
      <c r="P235" s="16" t="s">
        <v>743</v>
      </c>
      <c r="Q235" s="28" t="str">
        <f t="shared" si="31"/>
        <v>http://alb-nagold-enz-cup.de/oberkollbach/2017/?svenhoffmann</v>
      </c>
      <c r="R235" s="27" t="str">
        <f t="shared" si="28"/>
        <v>https://youtu.be/1YSSyxDlfeA?app=desktop&amp;t=12m14s#387-Sven</v>
      </c>
      <c r="S235" s="15">
        <f t="shared" si="33"/>
        <v>734</v>
      </c>
      <c r="T235" s="15">
        <f t="shared" si="34"/>
        <v>405.43153049482163</v>
      </c>
      <c r="U235" s="4" t="str">
        <f t="shared" si="35"/>
        <v>0:12:17</v>
      </c>
      <c r="V235" s="4" t="str">
        <f t="shared" si="36"/>
        <v>0:12:20</v>
      </c>
      <c r="W235" s="4" t="str">
        <f t="shared" si="37"/>
        <v xml:space="preserve">0:12:17,0:12:20
#387: Sven (HANDBALL TV BIRKENFELD), Marathönle männlich: 57. Platz
</v>
      </c>
      <c r="X235" s="16" t="str">
        <f t="shared" si="32"/>
        <v>c:\seb\Dropbox\anecup\2017-07-19_oberkollbach\2017-07-26\qr\oberkollbach_2017_qr_387.png</v>
      </c>
    </row>
    <row r="236" spans="1:24" x14ac:dyDescent="0.2">
      <c r="A236" s="16">
        <v>382</v>
      </c>
      <c r="B236" s="16" t="s">
        <v>768</v>
      </c>
      <c r="C236" s="16">
        <v>81</v>
      </c>
      <c r="D236" s="16" t="s">
        <v>770</v>
      </c>
      <c r="E236" s="17">
        <v>65</v>
      </c>
      <c r="F236" s="17">
        <v>539</v>
      </c>
      <c r="G236" s="19" t="s">
        <v>157</v>
      </c>
      <c r="H236" s="19" t="s">
        <v>191</v>
      </c>
      <c r="I236" s="19" t="s">
        <v>114</v>
      </c>
      <c r="J236" s="17">
        <v>1978</v>
      </c>
      <c r="K236" s="17">
        <f t="shared" si="29"/>
        <v>39</v>
      </c>
      <c r="L236" s="19" t="s">
        <v>27</v>
      </c>
      <c r="M236" s="17">
        <v>58</v>
      </c>
      <c r="N236" s="24">
        <v>1.5439814814814816E-2</v>
      </c>
      <c r="O236" s="21" t="str">
        <f t="shared" si="30"/>
        <v>min</v>
      </c>
      <c r="P236" s="16" t="s">
        <v>743</v>
      </c>
      <c r="Q236" s="28" t="str">
        <f t="shared" si="31"/>
        <v>http://alb-nagold-enz-cup.de/oberkollbach/2017/?peterbischoff</v>
      </c>
      <c r="R236" s="27" t="str">
        <f t="shared" si="28"/>
        <v>https://youtu.be/1YSSyxDlfeA?app=desktop&amp;t=12m14s#539-Peter</v>
      </c>
      <c r="S236" s="15">
        <f t="shared" si="33"/>
        <v>734</v>
      </c>
      <c r="T236" s="15">
        <f t="shared" si="34"/>
        <v>405.43153049482163</v>
      </c>
      <c r="U236" s="4" t="str">
        <f t="shared" si="35"/>
        <v>0:12:17</v>
      </c>
      <c r="V236" s="4" t="str">
        <f t="shared" si="36"/>
        <v>0:12:20</v>
      </c>
      <c r="W236" s="4" t="str">
        <f t="shared" si="37"/>
        <v xml:space="preserve">0:12:17,0:12:20
#539: Peter (HANDBALL TV BIRKENFELD), Marathönle männlich: 58. Platz
</v>
      </c>
      <c r="X236" s="16" t="str">
        <f t="shared" si="32"/>
        <v>c:\seb\Dropbox\anecup\2017-07-19_oberkollbach\2017-07-26\qr\oberkollbach_2017_qr_539.png</v>
      </c>
    </row>
    <row r="237" spans="1:24" x14ac:dyDescent="0.2">
      <c r="A237" s="16">
        <v>383</v>
      </c>
      <c r="B237" s="16" t="s">
        <v>768</v>
      </c>
      <c r="C237" s="16">
        <v>82</v>
      </c>
      <c r="D237" s="16" t="s">
        <v>770</v>
      </c>
      <c r="E237" s="17">
        <v>66</v>
      </c>
      <c r="F237" s="17">
        <v>13</v>
      </c>
      <c r="G237" s="19" t="s">
        <v>284</v>
      </c>
      <c r="H237" s="19" t="s">
        <v>283</v>
      </c>
      <c r="I237" s="19" t="s">
        <v>76</v>
      </c>
      <c r="J237" s="17">
        <v>1956</v>
      </c>
      <c r="K237" s="17">
        <f t="shared" si="29"/>
        <v>61</v>
      </c>
      <c r="L237" s="19" t="s">
        <v>27</v>
      </c>
      <c r="M237" s="17">
        <v>59</v>
      </c>
      <c r="N237" s="24">
        <v>1.5486111111111112E-2</v>
      </c>
      <c r="O237" s="21" t="str">
        <f t="shared" si="30"/>
        <v>min</v>
      </c>
      <c r="P237" s="16" t="s">
        <v>743</v>
      </c>
      <c r="Q237" s="28" t="str">
        <f t="shared" si="31"/>
        <v>http://alb-nagold-enz-cup.de/oberkollbach/2017/?adalberterben</v>
      </c>
      <c r="R237" s="27" t="str">
        <f t="shared" si="28"/>
        <v>https://youtu.be/1YSSyxDlfeA?app=desktop&amp;t=12m18s#13-Adalbert</v>
      </c>
      <c r="S237" s="15">
        <f t="shared" si="33"/>
        <v>738</v>
      </c>
      <c r="T237" s="15">
        <f t="shared" si="34"/>
        <v>407.64096662830838</v>
      </c>
      <c r="U237" s="4" t="str">
        <f t="shared" si="35"/>
        <v>0:12:21</v>
      </c>
      <c r="V237" s="4" t="str">
        <f t="shared" si="36"/>
        <v>0:12:24</v>
      </c>
      <c r="W237" s="4" t="str">
        <f t="shared" si="37"/>
        <v xml:space="preserve">0:12:21,0:12:24
#13: Adalbert (KINDERKLINIK SCHÖMBERG), Marathönle männlich: 59. Platz
</v>
      </c>
      <c r="X237" s="16" t="str">
        <f t="shared" si="32"/>
        <v>c:\seb\Dropbox\anecup\2017-07-19_oberkollbach\2017-07-26\qr\oberkollbach_2017_qr_13.png</v>
      </c>
    </row>
    <row r="238" spans="1:24" x14ac:dyDescent="0.2">
      <c r="A238" s="16">
        <v>384</v>
      </c>
      <c r="B238" s="16" t="s">
        <v>768</v>
      </c>
      <c r="C238" s="16">
        <v>84</v>
      </c>
      <c r="D238" s="16" t="s">
        <v>770</v>
      </c>
      <c r="E238" s="17">
        <v>67</v>
      </c>
      <c r="F238" s="17">
        <v>404</v>
      </c>
      <c r="G238" s="19" t="s">
        <v>350</v>
      </c>
      <c r="H238" s="19" t="s">
        <v>349</v>
      </c>
      <c r="I238" s="19" t="s">
        <v>59</v>
      </c>
      <c r="J238" s="17">
        <v>2000</v>
      </c>
      <c r="K238" s="17">
        <f t="shared" si="29"/>
        <v>17</v>
      </c>
      <c r="L238" s="19" t="s">
        <v>36</v>
      </c>
      <c r="M238" s="17">
        <v>1</v>
      </c>
      <c r="N238" s="24">
        <v>1.5509259259259257E-2</v>
      </c>
      <c r="O238" s="21" t="str">
        <f t="shared" si="30"/>
        <v>min</v>
      </c>
      <c r="P238" s="16" t="s">
        <v>743</v>
      </c>
      <c r="Q238" s="28" t="str">
        <f t="shared" si="31"/>
        <v>http://alb-nagold-enz-cup.de/oberkollbach/2017/?nickhausmann</v>
      </c>
      <c r="R238" s="27" t="str">
        <f t="shared" si="28"/>
        <v>https://youtu.be/1YSSyxDlfeA?app=desktop&amp;t=12m20s#404-Nick</v>
      </c>
      <c r="S238" s="15">
        <f t="shared" si="33"/>
        <v>740</v>
      </c>
      <c r="T238" s="15">
        <f t="shared" si="34"/>
        <v>408.74568469505175</v>
      </c>
      <c r="U238" s="4" t="str">
        <f t="shared" si="35"/>
        <v>0:12:23</v>
      </c>
      <c r="V238" s="4" t="str">
        <f t="shared" si="36"/>
        <v>0:12:26</v>
      </c>
      <c r="W238" s="4" t="str">
        <f t="shared" si="37"/>
        <v xml:space="preserve">0:12:23,0:12:26
#404: Nick (Igelsloch), Jugend U18 - M17: 1. Platz
</v>
      </c>
      <c r="X238" s="16" t="str">
        <f t="shared" si="32"/>
        <v>c:\seb\Dropbox\anecup\2017-07-19_oberkollbach\2017-07-26\qr\oberkollbach_2017_qr_404.png</v>
      </c>
    </row>
    <row r="239" spans="1:24" x14ac:dyDescent="0.2">
      <c r="A239" s="16">
        <v>385</v>
      </c>
      <c r="B239" s="16" t="s">
        <v>768</v>
      </c>
      <c r="C239" s="16">
        <v>85</v>
      </c>
      <c r="D239" s="16" t="s">
        <v>770</v>
      </c>
      <c r="E239" s="17">
        <v>68</v>
      </c>
      <c r="F239" s="17">
        <v>350</v>
      </c>
      <c r="G239" s="19" t="s">
        <v>679</v>
      </c>
      <c r="H239" s="19" t="s">
        <v>678</v>
      </c>
      <c r="I239" s="19" t="s">
        <v>104</v>
      </c>
      <c r="J239" s="17">
        <v>1964</v>
      </c>
      <c r="K239" s="17">
        <f t="shared" si="29"/>
        <v>53</v>
      </c>
      <c r="L239" s="19" t="s">
        <v>27</v>
      </c>
      <c r="M239" s="17">
        <v>60</v>
      </c>
      <c r="N239" s="24">
        <v>1.5578703703703704E-2</v>
      </c>
      <c r="O239" s="21" t="str">
        <f t="shared" si="30"/>
        <v>min</v>
      </c>
      <c r="P239" s="16" t="s">
        <v>743</v>
      </c>
      <c r="Q239" s="28" t="str">
        <f t="shared" si="31"/>
        <v>http://alb-nagold-enz-cup.de/oberkollbach/2017/?karstentrezl</v>
      </c>
      <c r="R239" s="27" t="str">
        <f t="shared" si="28"/>
        <v>https://youtu.be/1YSSyxDlfeA?app=desktop&amp;t=12m26s#350-Karsten</v>
      </c>
      <c r="S239" s="15">
        <f t="shared" si="33"/>
        <v>746</v>
      </c>
      <c r="T239" s="15">
        <f t="shared" si="34"/>
        <v>412.05983889528193</v>
      </c>
      <c r="U239" s="4" t="str">
        <f t="shared" si="35"/>
        <v>0:12:29</v>
      </c>
      <c r="V239" s="4" t="str">
        <f t="shared" si="36"/>
        <v>0:12:32</v>
      </c>
      <c r="W239" s="4" t="str">
        <f t="shared" si="37"/>
        <v xml:space="preserve">0:12:29,0:12:32
#350: Karsten (KLINIKUM NORDSCHWARZWALD), Marathönle männlich: 60. Platz
</v>
      </c>
      <c r="X239" s="16" t="str">
        <f t="shared" si="32"/>
        <v>c:\seb\Dropbox\anecup\2017-07-19_oberkollbach\2017-07-26\qr\oberkollbach_2017_qr_350.png</v>
      </c>
    </row>
    <row r="240" spans="1:24" x14ac:dyDescent="0.2">
      <c r="A240" s="16">
        <v>386</v>
      </c>
      <c r="B240" s="16" t="s">
        <v>768</v>
      </c>
      <c r="C240" s="16">
        <v>86</v>
      </c>
      <c r="D240" s="16" t="s">
        <v>770</v>
      </c>
      <c r="E240" s="17">
        <v>69</v>
      </c>
      <c r="F240" s="17">
        <v>324</v>
      </c>
      <c r="G240" s="19" t="s">
        <v>305</v>
      </c>
      <c r="H240" s="19" t="s">
        <v>304</v>
      </c>
      <c r="I240" s="19" t="s">
        <v>85</v>
      </c>
      <c r="J240" s="17">
        <v>1982</v>
      </c>
      <c r="K240" s="17">
        <f t="shared" si="29"/>
        <v>35</v>
      </c>
      <c r="L240" s="19" t="s">
        <v>27</v>
      </c>
      <c r="M240" s="17">
        <v>61</v>
      </c>
      <c r="N240" s="24">
        <v>1.5590277777777778E-2</v>
      </c>
      <c r="O240" s="21" t="str">
        <f t="shared" si="30"/>
        <v>min</v>
      </c>
      <c r="P240" s="16" t="s">
        <v>743</v>
      </c>
      <c r="Q240" s="28" t="str">
        <f t="shared" si="31"/>
        <v>http://alb-nagold-enz-cup.de/oberkollbach/2017/?frankgogel</v>
      </c>
      <c r="R240" s="27" t="str">
        <f t="shared" si="28"/>
        <v>https://youtu.be/1YSSyxDlfeA?app=desktop&amp;t=12m27s#324-Frank</v>
      </c>
      <c r="S240" s="15">
        <f t="shared" si="33"/>
        <v>747</v>
      </c>
      <c r="T240" s="15">
        <f t="shared" si="34"/>
        <v>412.61219792865359</v>
      </c>
      <c r="U240" s="4" t="str">
        <f t="shared" si="35"/>
        <v>0:12:30</v>
      </c>
      <c r="V240" s="4" t="str">
        <f t="shared" si="36"/>
        <v>0:12:33</v>
      </c>
      <c r="W240" s="4" t="str">
        <f t="shared" si="37"/>
        <v xml:space="preserve">0:12:30,0:12:33
#324: Frank (TRUMPF DITZINGEN), Marathönle männlich: 61. Platz
</v>
      </c>
      <c r="X240" s="16" t="str">
        <f t="shared" si="32"/>
        <v>c:\seb\Dropbox\anecup\2017-07-19_oberkollbach\2017-07-26\qr\oberkollbach_2017_qr_324.png</v>
      </c>
    </row>
    <row r="241" spans="1:24" x14ac:dyDescent="0.2">
      <c r="A241" s="16">
        <v>387</v>
      </c>
      <c r="B241" s="16" t="s">
        <v>768</v>
      </c>
      <c r="C241" s="16">
        <v>87</v>
      </c>
      <c r="D241" s="16" t="s">
        <v>770</v>
      </c>
      <c r="E241" s="17">
        <v>70</v>
      </c>
      <c r="F241" s="17">
        <v>323</v>
      </c>
      <c r="G241" s="19" t="s">
        <v>223</v>
      </c>
      <c r="H241" s="19" t="s">
        <v>222</v>
      </c>
      <c r="I241" s="19" t="s">
        <v>85</v>
      </c>
      <c r="J241" s="17">
        <v>1980</v>
      </c>
      <c r="K241" s="17">
        <f t="shared" si="29"/>
        <v>37</v>
      </c>
      <c r="L241" s="19" t="s">
        <v>27</v>
      </c>
      <c r="M241" s="17">
        <v>62</v>
      </c>
      <c r="N241" s="24">
        <v>1.5601851851851851E-2</v>
      </c>
      <c r="O241" s="21" t="str">
        <f t="shared" si="30"/>
        <v>min</v>
      </c>
      <c r="P241" s="16" t="s">
        <v>743</v>
      </c>
      <c r="Q241" s="28" t="str">
        <f t="shared" si="31"/>
        <v>http://alb-nagold-enz-cup.de/oberkollbach/2017/?arminburkhardt</v>
      </c>
      <c r="R241" s="27" t="str">
        <f t="shared" si="28"/>
        <v>https://youtu.be/1YSSyxDlfeA?app=desktop&amp;t=12m28s#323-Armin</v>
      </c>
      <c r="S241" s="15">
        <f t="shared" si="33"/>
        <v>748</v>
      </c>
      <c r="T241" s="15">
        <f t="shared" si="34"/>
        <v>413.1645569620253</v>
      </c>
      <c r="U241" s="4" t="str">
        <f t="shared" si="35"/>
        <v>0:12:31</v>
      </c>
      <c r="V241" s="4" t="str">
        <f t="shared" si="36"/>
        <v>0:12:34</v>
      </c>
      <c r="W241" s="4" t="str">
        <f t="shared" si="37"/>
        <v xml:space="preserve">0:12:31,0:12:34
#323: Armin (TRUMPF DITZINGEN), Marathönle männlich: 62. Platz
</v>
      </c>
      <c r="X241" s="16" t="str">
        <f t="shared" si="32"/>
        <v>c:\seb\Dropbox\anecup\2017-07-19_oberkollbach\2017-07-26\qr\oberkollbach_2017_qr_323.png</v>
      </c>
    </row>
    <row r="242" spans="1:24" x14ac:dyDescent="0.2">
      <c r="A242" s="16">
        <v>388</v>
      </c>
      <c r="B242" s="16" t="s">
        <v>768</v>
      </c>
      <c r="C242" s="16">
        <v>88</v>
      </c>
      <c r="D242" s="16" t="s">
        <v>770</v>
      </c>
      <c r="E242" s="17">
        <v>71</v>
      </c>
      <c r="F242" s="17">
        <v>354</v>
      </c>
      <c r="G242" s="19" t="s">
        <v>236</v>
      </c>
      <c r="H242" s="19" t="s">
        <v>235</v>
      </c>
      <c r="I242" s="19" t="s">
        <v>107</v>
      </c>
      <c r="J242" s="17">
        <v>1970</v>
      </c>
      <c r="K242" s="17">
        <f t="shared" si="29"/>
        <v>47</v>
      </c>
      <c r="L242" s="19" t="s">
        <v>27</v>
      </c>
      <c r="M242" s="17">
        <v>63</v>
      </c>
      <c r="N242" s="24">
        <v>1.5659722222222224E-2</v>
      </c>
      <c r="O242" s="21" t="str">
        <f t="shared" si="30"/>
        <v>min</v>
      </c>
      <c r="P242" s="16" t="s">
        <v>743</v>
      </c>
      <c r="Q242" s="28" t="str">
        <f t="shared" si="31"/>
        <v>http://alb-nagold-enz-cup.de/oberkollbach/2017/?daniloconti</v>
      </c>
      <c r="R242" s="27" t="str">
        <f t="shared" si="28"/>
        <v>https://youtu.be/1YSSyxDlfeA?app=desktop&amp;t=12m33s#354-Danilo</v>
      </c>
      <c r="S242" s="15">
        <f t="shared" si="33"/>
        <v>753</v>
      </c>
      <c r="T242" s="15">
        <f t="shared" si="34"/>
        <v>415.92635212888376</v>
      </c>
      <c r="U242" s="4" t="str">
        <f t="shared" si="35"/>
        <v>0:12:36</v>
      </c>
      <c r="V242" s="4" t="str">
        <f t="shared" si="36"/>
        <v>0:12:39</v>
      </c>
      <c r="W242" s="4" t="str">
        <f t="shared" si="37"/>
        <v xml:space="preserve">0:12:36,0:12:39
#354: Danilo (SCHNEEBERGER HÖFEN/ENZ), Marathönle männlich: 63. Platz
</v>
      </c>
      <c r="X242" s="16" t="str">
        <f t="shared" si="32"/>
        <v>c:\seb\Dropbox\anecup\2017-07-19_oberkollbach\2017-07-26\qr\oberkollbach_2017_qr_354.png</v>
      </c>
    </row>
    <row r="243" spans="1:24" x14ac:dyDescent="0.2">
      <c r="A243" s="16">
        <v>389</v>
      </c>
      <c r="B243" s="16" t="s">
        <v>768</v>
      </c>
      <c r="C243" s="16">
        <v>89</v>
      </c>
      <c r="D243" s="16" t="s">
        <v>770</v>
      </c>
      <c r="E243" s="17">
        <v>72</v>
      </c>
      <c r="F243" s="17">
        <v>520</v>
      </c>
      <c r="G243" s="19" t="s">
        <v>662</v>
      </c>
      <c r="H243" s="19" t="s">
        <v>660</v>
      </c>
      <c r="I243" s="19" t="s">
        <v>104</v>
      </c>
      <c r="J243" s="17">
        <v>1980</v>
      </c>
      <c r="K243" s="17">
        <f t="shared" si="29"/>
        <v>37</v>
      </c>
      <c r="L243" s="19" t="s">
        <v>27</v>
      </c>
      <c r="M243" s="17">
        <v>64</v>
      </c>
      <c r="N243" s="24">
        <v>1.5752314814814813E-2</v>
      </c>
      <c r="O243" s="21" t="str">
        <f t="shared" si="30"/>
        <v>min</v>
      </c>
      <c r="P243" s="16" t="s">
        <v>743</v>
      </c>
      <c r="Q243" s="28" t="str">
        <f t="shared" si="31"/>
        <v>http://alb-nagold-enz-cup.de/oberkollbach/2017/?jochensprang</v>
      </c>
      <c r="R243" s="27" t="str">
        <f t="shared" si="28"/>
        <v>https://youtu.be/1YSSyxDlfeA?app=desktop&amp;t=12m41s#520-Jochen</v>
      </c>
      <c r="S243" s="15">
        <f t="shared" si="33"/>
        <v>761</v>
      </c>
      <c r="T243" s="15">
        <f t="shared" si="34"/>
        <v>420.34522439585726</v>
      </c>
      <c r="U243" s="4" t="str">
        <f t="shared" si="35"/>
        <v>0:12:44</v>
      </c>
      <c r="V243" s="4" t="str">
        <f t="shared" si="36"/>
        <v>0:12:47</v>
      </c>
      <c r="W243" s="4" t="str">
        <f t="shared" si="37"/>
        <v xml:space="preserve">0:12:44,0:12:47
#520: Jochen (KLINIKUM NORDSCHWARZWALD), Marathönle männlich: 64. Platz
</v>
      </c>
      <c r="X243" s="16" t="str">
        <f t="shared" si="32"/>
        <v>c:\seb\Dropbox\anecup\2017-07-19_oberkollbach\2017-07-26\qr\oberkollbach_2017_qr_520.png</v>
      </c>
    </row>
    <row r="244" spans="1:24" x14ac:dyDescent="0.2">
      <c r="A244" s="16">
        <v>390</v>
      </c>
      <c r="B244" s="16" t="s">
        <v>768</v>
      </c>
      <c r="C244" s="16">
        <v>92</v>
      </c>
      <c r="D244" s="16" t="s">
        <v>770</v>
      </c>
      <c r="E244" s="17">
        <v>73</v>
      </c>
      <c r="F244" s="17">
        <v>495</v>
      </c>
      <c r="G244" s="19" t="s">
        <v>345</v>
      </c>
      <c r="H244" s="19" t="s">
        <v>545</v>
      </c>
      <c r="I244" s="19" t="s">
        <v>86</v>
      </c>
      <c r="J244" s="17">
        <v>1996</v>
      </c>
      <c r="K244" s="17">
        <f t="shared" si="29"/>
        <v>21</v>
      </c>
      <c r="L244" s="19" t="s">
        <v>27</v>
      </c>
      <c r="M244" s="17">
        <v>65</v>
      </c>
      <c r="N244" s="24">
        <v>1.5902777777777776E-2</v>
      </c>
      <c r="O244" s="21" t="str">
        <f t="shared" si="30"/>
        <v>min</v>
      </c>
      <c r="P244" s="16" t="s">
        <v>743</v>
      </c>
      <c r="Q244" s="28" t="str">
        <f t="shared" si="31"/>
        <v>http://alb-nagold-enz-cup.de/oberkollbach/2017/?florianpommer</v>
      </c>
      <c r="R244" s="27" t="str">
        <f t="shared" si="28"/>
        <v>https://youtu.be/1YSSyxDlfeA?app=desktop&amp;t=12m54s#495-Florian</v>
      </c>
      <c r="S244" s="15">
        <f t="shared" si="33"/>
        <v>774</v>
      </c>
      <c r="T244" s="15">
        <f t="shared" si="34"/>
        <v>427.52589182968927</v>
      </c>
      <c r="U244" s="4" t="str">
        <f t="shared" si="35"/>
        <v>0:12:57</v>
      </c>
      <c r="V244" s="4" t="str">
        <f t="shared" si="36"/>
        <v>0:13:00</v>
      </c>
      <c r="W244" s="4" t="str">
        <f t="shared" si="37"/>
        <v xml:space="preserve">0:12:57,0:13:00
#495: Florian (FUSSBALL SV OBERKOLLBACH), Marathönle männlich: 65. Platz
</v>
      </c>
      <c r="X244" s="16" t="str">
        <f t="shared" si="32"/>
        <v>c:\seb\Dropbox\anecup\2017-07-19_oberkollbach\2017-07-26\qr\oberkollbach_2017_qr_495.png</v>
      </c>
    </row>
    <row r="245" spans="1:24" x14ac:dyDescent="0.2">
      <c r="A245" s="16">
        <v>391</v>
      </c>
      <c r="B245" s="16" t="s">
        <v>768</v>
      </c>
      <c r="C245" s="16">
        <v>93</v>
      </c>
      <c r="D245" s="16" t="s">
        <v>770</v>
      </c>
      <c r="E245" s="17">
        <v>74</v>
      </c>
      <c r="F245" s="17">
        <v>392</v>
      </c>
      <c r="G245" s="19" t="s">
        <v>182</v>
      </c>
      <c r="H245" s="19" t="s">
        <v>436</v>
      </c>
      <c r="I245" s="19" t="s">
        <v>88</v>
      </c>
      <c r="J245" s="17">
        <v>1986</v>
      </c>
      <c r="K245" s="17">
        <f t="shared" si="29"/>
        <v>31</v>
      </c>
      <c r="L245" s="19" t="s">
        <v>27</v>
      </c>
      <c r="M245" s="17">
        <v>66</v>
      </c>
      <c r="N245" s="24">
        <v>1.5925925925925927E-2</v>
      </c>
      <c r="O245" s="21" t="str">
        <f t="shared" si="30"/>
        <v>min</v>
      </c>
      <c r="P245" s="16" t="s">
        <v>743</v>
      </c>
      <c r="Q245" s="28" t="str">
        <f t="shared" si="31"/>
        <v>http://alb-nagold-enz-cup.de/oberkollbach/2017/?andreaskugele</v>
      </c>
      <c r="R245" s="27" t="str">
        <f t="shared" si="28"/>
        <v>https://youtu.be/1YSSyxDlfeA?app=desktop&amp;t=12m56s#392-Andreas</v>
      </c>
      <c r="S245" s="15">
        <f t="shared" si="33"/>
        <v>776</v>
      </c>
      <c r="T245" s="15">
        <f t="shared" si="34"/>
        <v>428.63060989643265</v>
      </c>
      <c r="U245" s="4" t="str">
        <f t="shared" si="35"/>
        <v>0:12:59</v>
      </c>
      <c r="V245" s="4" t="str">
        <f t="shared" si="36"/>
        <v>0:13:02</v>
      </c>
      <c r="W245" s="4" t="str">
        <f t="shared" si="37"/>
        <v xml:space="preserve">0:12:59,0:13:02
#392: Andreas (HOMAG PLATTENAUFTEILTECH.), Marathönle männlich: 66. Platz
</v>
      </c>
      <c r="X245" s="16" t="str">
        <f t="shared" si="32"/>
        <v>c:\seb\Dropbox\anecup\2017-07-19_oberkollbach\2017-07-26\qr\oberkollbach_2017_qr_392.png</v>
      </c>
    </row>
    <row r="246" spans="1:24" x14ac:dyDescent="0.2">
      <c r="A246" s="16">
        <v>392</v>
      </c>
      <c r="B246" s="16" t="s">
        <v>768</v>
      </c>
      <c r="C246" s="16">
        <v>94</v>
      </c>
      <c r="D246" s="16" t="s">
        <v>770</v>
      </c>
      <c r="E246" s="17">
        <v>75</v>
      </c>
      <c r="F246" s="17">
        <v>379</v>
      </c>
      <c r="G246" s="19" t="s">
        <v>215</v>
      </c>
      <c r="H246" s="19" t="s">
        <v>606</v>
      </c>
      <c r="I246" s="19" t="s">
        <v>9</v>
      </c>
      <c r="J246" s="17">
        <v>1997</v>
      </c>
      <c r="K246" s="17">
        <f t="shared" si="29"/>
        <v>20</v>
      </c>
      <c r="L246" s="19" t="s">
        <v>27</v>
      </c>
      <c r="M246" s="17">
        <v>67</v>
      </c>
      <c r="N246" s="24">
        <v>1.59375E-2</v>
      </c>
      <c r="O246" s="21" t="str">
        <f t="shared" si="30"/>
        <v>min</v>
      </c>
      <c r="P246" s="16" t="s">
        <v>743</v>
      </c>
      <c r="Q246" s="28" t="str">
        <f t="shared" si="31"/>
        <v>http://alb-nagold-enz-cup.de/oberkollbach/2017/?julianscharf</v>
      </c>
      <c r="R246" s="27" t="str">
        <f t="shared" si="28"/>
        <v>https://youtu.be/1YSSyxDlfeA?app=desktop&amp;t=12m57s#379-Julian</v>
      </c>
      <c r="S246" s="15">
        <f t="shared" si="33"/>
        <v>777</v>
      </c>
      <c r="T246" s="15">
        <f t="shared" si="34"/>
        <v>429.18296892980436</v>
      </c>
      <c r="U246" s="4" t="str">
        <f t="shared" si="35"/>
        <v>0:13:00</v>
      </c>
      <c r="V246" s="4" t="str">
        <f t="shared" si="36"/>
        <v>0:13:03</v>
      </c>
      <c r="W246" s="4" t="str">
        <f t="shared" si="37"/>
        <v xml:space="preserve">0:13:00,0:13:03
#379: Julian (SV Oberkollbach), Marathönle männlich: 67. Platz
</v>
      </c>
      <c r="X246" s="16" t="str">
        <f t="shared" si="32"/>
        <v>c:\seb\Dropbox\anecup\2017-07-19_oberkollbach\2017-07-26\qr\oberkollbach_2017_qr_379.png</v>
      </c>
    </row>
    <row r="247" spans="1:24" x14ac:dyDescent="0.2">
      <c r="A247" s="16">
        <v>393</v>
      </c>
      <c r="B247" s="16" t="s">
        <v>768</v>
      </c>
      <c r="C247" s="16">
        <v>97</v>
      </c>
      <c r="D247" s="16" t="s">
        <v>770</v>
      </c>
      <c r="E247" s="17">
        <v>76</v>
      </c>
      <c r="F247" s="17">
        <v>331</v>
      </c>
      <c r="G247" s="19" t="s">
        <v>445</v>
      </c>
      <c r="H247" s="19" t="s">
        <v>444</v>
      </c>
      <c r="I247" s="19" t="s">
        <v>124</v>
      </c>
      <c r="J247" s="17">
        <v>1953</v>
      </c>
      <c r="K247" s="17">
        <f t="shared" si="29"/>
        <v>64</v>
      </c>
      <c r="L247" s="19" t="s">
        <v>27</v>
      </c>
      <c r="M247" s="17">
        <v>68</v>
      </c>
      <c r="N247" s="24">
        <v>1.6087962962962964E-2</v>
      </c>
      <c r="O247" s="21" t="str">
        <f t="shared" si="30"/>
        <v>min</v>
      </c>
      <c r="P247" s="16" t="s">
        <v>743</v>
      </c>
      <c r="Q247" s="28" t="str">
        <f t="shared" si="31"/>
        <v>http://alb-nagold-enz-cup.de/oberkollbach/2017/?dieterlang</v>
      </c>
      <c r="R247" s="27" t="str">
        <f t="shared" si="28"/>
        <v>https://youtu.be/1YSSyxDlfeA?app=desktop&amp;t=13m10s#331-Dieter</v>
      </c>
      <c r="S247" s="15">
        <f t="shared" si="33"/>
        <v>790</v>
      </c>
      <c r="T247" s="15">
        <f t="shared" si="34"/>
        <v>436.36363636363632</v>
      </c>
      <c r="U247" s="4" t="str">
        <f t="shared" si="35"/>
        <v>0:13:13</v>
      </c>
      <c r="V247" s="4" t="str">
        <f t="shared" si="36"/>
        <v>0:13:16</v>
      </c>
      <c r="W247" s="4" t="str">
        <f t="shared" si="37"/>
        <v xml:space="preserve">0:13:13,0:13:16
#331: Dieter (TV Lauffen), Marathönle männlich: 68. Platz
</v>
      </c>
      <c r="X247" s="16" t="str">
        <f t="shared" si="32"/>
        <v>c:\seb\Dropbox\anecup\2017-07-19_oberkollbach\2017-07-26\qr\oberkollbach_2017_qr_331.png</v>
      </c>
    </row>
    <row r="248" spans="1:24" x14ac:dyDescent="0.2">
      <c r="A248" s="16">
        <v>394</v>
      </c>
      <c r="B248" s="16" t="s">
        <v>768</v>
      </c>
      <c r="C248" s="16">
        <v>100</v>
      </c>
      <c r="D248" s="16" t="s">
        <v>770</v>
      </c>
      <c r="E248" s="17">
        <v>77</v>
      </c>
      <c r="F248" s="17">
        <v>356</v>
      </c>
      <c r="G248" s="19" t="s">
        <v>153</v>
      </c>
      <c r="H248" s="19" t="s">
        <v>152</v>
      </c>
      <c r="I248" s="19" t="s">
        <v>107</v>
      </c>
      <c r="J248" s="17">
        <v>1957</v>
      </c>
      <c r="K248" s="17">
        <f t="shared" si="29"/>
        <v>60</v>
      </c>
      <c r="L248" s="19" t="s">
        <v>27</v>
      </c>
      <c r="M248" s="17">
        <v>69</v>
      </c>
      <c r="N248" s="24">
        <v>1.6319444444444445E-2</v>
      </c>
      <c r="O248" s="21" t="str">
        <f t="shared" si="30"/>
        <v>min</v>
      </c>
      <c r="P248" s="16" t="s">
        <v>743</v>
      </c>
      <c r="Q248" s="28" t="str">
        <f t="shared" si="31"/>
        <v>http://alb-nagold-enz-cup.de/oberkollbach/2017/?hanspeteranderer</v>
      </c>
      <c r="R248" s="27" t="str">
        <f t="shared" si="28"/>
        <v>https://youtu.be/1YSSyxDlfeA?app=desktop&amp;t=13m30s#356-Hans-Peter</v>
      </c>
      <c r="S248" s="15">
        <f t="shared" si="33"/>
        <v>810</v>
      </c>
      <c r="T248" s="15">
        <f t="shared" si="34"/>
        <v>447.41081703107017</v>
      </c>
      <c r="U248" s="4" t="str">
        <f t="shared" si="35"/>
        <v>0:13:33</v>
      </c>
      <c r="V248" s="4" t="str">
        <f t="shared" si="36"/>
        <v>0:13:36</v>
      </c>
      <c r="W248" s="4" t="str">
        <f t="shared" si="37"/>
        <v xml:space="preserve">0:13:33,0:13:36
#356: Hans-Peter (SCHNEEBERGER HÖFEN/ENZ), Marathönle männlich: 69. Platz
</v>
      </c>
      <c r="X248" s="16" t="str">
        <f t="shared" si="32"/>
        <v>c:\seb\Dropbox\anecup\2017-07-19_oberkollbach\2017-07-26\qr\oberkollbach_2017_qr_356.png</v>
      </c>
    </row>
    <row r="249" spans="1:24" x14ac:dyDescent="0.2">
      <c r="A249" s="16">
        <v>395</v>
      </c>
      <c r="B249" s="16" t="s">
        <v>768</v>
      </c>
      <c r="C249" s="16">
        <v>101</v>
      </c>
      <c r="D249" s="16" t="s">
        <v>770</v>
      </c>
      <c r="E249" s="17">
        <v>78</v>
      </c>
      <c r="F249" s="17">
        <v>381</v>
      </c>
      <c r="G249" s="19" t="s">
        <v>257</v>
      </c>
      <c r="H249" s="19" t="s">
        <v>265</v>
      </c>
      <c r="I249" s="19" t="s">
        <v>111</v>
      </c>
      <c r="J249" s="17">
        <v>1965</v>
      </c>
      <c r="K249" s="17">
        <f t="shared" si="29"/>
        <v>52</v>
      </c>
      <c r="L249" s="19" t="s">
        <v>27</v>
      </c>
      <c r="M249" s="17">
        <v>70</v>
      </c>
      <c r="N249" s="24">
        <v>1.653935185185185E-2</v>
      </c>
      <c r="O249" s="21" t="str">
        <f t="shared" si="30"/>
        <v>min</v>
      </c>
      <c r="P249" s="16" t="s">
        <v>743</v>
      </c>
      <c r="Q249" s="28" t="str">
        <f t="shared" si="31"/>
        <v>http://alb-nagold-enz-cup.de/oberkollbach/2017/?robindurach</v>
      </c>
      <c r="R249" s="27" t="str">
        <f t="shared" si="28"/>
        <v>https://youtu.be/1YSSyxDlfeA?app=desktop&amp;t=13m49s#381-Robin</v>
      </c>
      <c r="S249" s="15">
        <f t="shared" si="33"/>
        <v>829</v>
      </c>
      <c r="T249" s="15">
        <f t="shared" si="34"/>
        <v>457.9056386651323</v>
      </c>
      <c r="U249" s="4" t="str">
        <f t="shared" si="35"/>
        <v>0:13:52</v>
      </c>
      <c r="V249" s="4" t="str">
        <f t="shared" si="36"/>
        <v>0:13:55</v>
      </c>
      <c r="W249" s="4" t="str">
        <f t="shared" si="37"/>
        <v xml:space="preserve">0:13:52,0:13:55
#381: Robin (DURACH GLAS &amp; FENSTERBAU), Marathönle männlich: 70. Platz
</v>
      </c>
      <c r="X249" s="16" t="str">
        <f t="shared" si="32"/>
        <v>c:\seb\Dropbox\anecup\2017-07-19_oberkollbach\2017-07-26\qr\oberkollbach_2017_qr_381.png</v>
      </c>
    </row>
    <row r="250" spans="1:24" x14ac:dyDescent="0.2">
      <c r="A250" s="16">
        <v>396</v>
      </c>
      <c r="B250" s="16" t="s">
        <v>768</v>
      </c>
      <c r="C250" s="16">
        <v>104</v>
      </c>
      <c r="D250" s="16" t="s">
        <v>770</v>
      </c>
      <c r="E250" s="17">
        <v>79</v>
      </c>
      <c r="F250" s="17">
        <v>363</v>
      </c>
      <c r="G250" s="19" t="s">
        <v>282</v>
      </c>
      <c r="H250" s="19" t="s">
        <v>347</v>
      </c>
      <c r="I250" s="19" t="s">
        <v>125</v>
      </c>
      <c r="J250" s="17">
        <v>1967</v>
      </c>
      <c r="K250" s="17">
        <f t="shared" si="29"/>
        <v>50</v>
      </c>
      <c r="L250" s="19" t="s">
        <v>27</v>
      </c>
      <c r="M250" s="17">
        <v>71</v>
      </c>
      <c r="N250" s="24">
        <v>1.6712962962962961E-2</v>
      </c>
      <c r="O250" s="21" t="str">
        <f t="shared" si="30"/>
        <v>min</v>
      </c>
      <c r="P250" s="16" t="s">
        <v>743</v>
      </c>
      <c r="Q250" s="28" t="str">
        <f t="shared" si="31"/>
        <v>http://alb-nagold-enz-cup.de/oberkollbach/2017/?svenhardecker</v>
      </c>
      <c r="R250" s="27" t="str">
        <f t="shared" si="28"/>
        <v>https://youtu.be/1YSSyxDlfeA?app=desktop&amp;t=14m4s#363-Sven</v>
      </c>
      <c r="S250" s="15">
        <f t="shared" si="33"/>
        <v>844</v>
      </c>
      <c r="T250" s="15">
        <f t="shared" si="34"/>
        <v>466.19102416570769</v>
      </c>
      <c r="U250" s="4" t="str">
        <f t="shared" si="35"/>
        <v>0:14:07</v>
      </c>
      <c r="V250" s="4" t="str">
        <f t="shared" si="36"/>
        <v>0:14:10</v>
      </c>
      <c r="W250" s="4" t="str">
        <f t="shared" si="37"/>
        <v xml:space="preserve">0:14:07,0:14:10
#363: Sven (GLASEREI BUDIL RUTESHEIM), Marathönle männlich: 71. Platz
</v>
      </c>
      <c r="X250" s="16" t="str">
        <f t="shared" si="32"/>
        <v>c:\seb\Dropbox\anecup\2017-07-19_oberkollbach\2017-07-26\qr\oberkollbach_2017_qr_363.png</v>
      </c>
    </row>
    <row r="251" spans="1:24" x14ac:dyDescent="0.2">
      <c r="A251" s="16">
        <v>397</v>
      </c>
      <c r="B251" s="16" t="s">
        <v>768</v>
      </c>
      <c r="C251" s="16">
        <v>107</v>
      </c>
      <c r="D251" s="16" t="s">
        <v>770</v>
      </c>
      <c r="E251" s="17">
        <v>80</v>
      </c>
      <c r="F251" s="17">
        <v>516</v>
      </c>
      <c r="G251" s="19" t="s">
        <v>427</v>
      </c>
      <c r="H251" s="19" t="s">
        <v>561</v>
      </c>
      <c r="I251" s="19" t="s">
        <v>131</v>
      </c>
      <c r="J251" s="17">
        <v>1988</v>
      </c>
      <c r="K251" s="17">
        <f t="shared" si="29"/>
        <v>29</v>
      </c>
      <c r="L251" s="19" t="s">
        <v>27</v>
      </c>
      <c r="M251" s="17">
        <v>72</v>
      </c>
      <c r="N251" s="24">
        <v>1.6909722222222225E-2</v>
      </c>
      <c r="O251" s="21" t="str">
        <f t="shared" si="30"/>
        <v>min</v>
      </c>
      <c r="P251" s="16" t="s">
        <v>743</v>
      </c>
      <c r="Q251" s="28" t="str">
        <f t="shared" si="31"/>
        <v>http://alb-nagold-enz-cup.de/oberkollbach/2017/?matthiasrentschler</v>
      </c>
      <c r="R251" s="27" t="str">
        <f t="shared" si="28"/>
        <v>https://youtu.be/1YSSyxDlfeA?app=desktop&amp;t=14m21s#516-Matthias</v>
      </c>
      <c r="S251" s="15">
        <f t="shared" si="33"/>
        <v>861</v>
      </c>
      <c r="T251" s="15">
        <f t="shared" si="34"/>
        <v>475.58112773302645</v>
      </c>
      <c r="U251" s="4" t="str">
        <f t="shared" si="35"/>
        <v>0:14:24</v>
      </c>
      <c r="V251" s="4" t="str">
        <f t="shared" si="36"/>
        <v>0:14:27</v>
      </c>
      <c r="W251" s="4" t="str">
        <f t="shared" si="37"/>
        <v xml:space="preserve">0:14:24,0:14:27
#516: Matthias (FUSSBALL SG OBERREICH./WÜRZ.), Marathönle männlich: 72. Platz
</v>
      </c>
      <c r="X251" s="16" t="str">
        <f t="shared" si="32"/>
        <v>c:\seb\Dropbox\anecup\2017-07-19_oberkollbach\2017-07-26\qr\oberkollbach_2017_qr_516.png</v>
      </c>
    </row>
    <row r="252" spans="1:24" x14ac:dyDescent="0.2">
      <c r="A252" s="16">
        <v>398</v>
      </c>
      <c r="B252" s="16" t="s">
        <v>768</v>
      </c>
      <c r="C252" s="16">
        <v>111</v>
      </c>
      <c r="D252" s="16" t="s">
        <v>770</v>
      </c>
      <c r="E252" s="17">
        <v>81</v>
      </c>
      <c r="F252" s="17">
        <v>396</v>
      </c>
      <c r="G252" s="19" t="s">
        <v>739</v>
      </c>
      <c r="H252" s="19" t="s">
        <v>738</v>
      </c>
      <c r="I252" s="19" t="s">
        <v>88</v>
      </c>
      <c r="J252" s="17">
        <v>1976</v>
      </c>
      <c r="K252" s="17">
        <f t="shared" si="29"/>
        <v>41</v>
      </c>
      <c r="L252" s="19" t="s">
        <v>27</v>
      </c>
      <c r="M252" s="17">
        <v>73</v>
      </c>
      <c r="N252" s="24">
        <v>1.7118055555555556E-2</v>
      </c>
      <c r="O252" s="21" t="str">
        <f t="shared" si="30"/>
        <v>min</v>
      </c>
      <c r="P252" s="16" t="s">
        <v>743</v>
      </c>
      <c r="Q252" s="28" t="str">
        <f t="shared" si="31"/>
        <v>http://alb-nagold-enz-cup.de/oberkollbach/2017/?darkozimbakov</v>
      </c>
      <c r="R252" s="27" t="str">
        <f t="shared" si="28"/>
        <v>https://youtu.be/1YSSyxDlfeA?app=desktop&amp;t=14m39s#396-Darko</v>
      </c>
      <c r="S252" s="15">
        <f t="shared" si="33"/>
        <v>879</v>
      </c>
      <c r="T252" s="15">
        <f t="shared" si="34"/>
        <v>485.52359033371687</v>
      </c>
      <c r="U252" s="4" t="str">
        <f t="shared" si="35"/>
        <v>0:14:42</v>
      </c>
      <c r="V252" s="4" t="str">
        <f t="shared" si="36"/>
        <v>0:14:45</v>
      </c>
      <c r="W252" s="4" t="str">
        <f t="shared" si="37"/>
        <v xml:space="preserve">0:14:42,0:14:45
#396: Darko (HOMAG PLATTENAUFTEILTECH.), Marathönle männlich: 73. Platz
</v>
      </c>
      <c r="X252" s="16" t="str">
        <f t="shared" si="32"/>
        <v>c:\seb\Dropbox\anecup\2017-07-19_oberkollbach\2017-07-26\qr\oberkollbach_2017_qr_396.png</v>
      </c>
    </row>
    <row r="253" spans="1:24" x14ac:dyDescent="0.2">
      <c r="A253" s="16">
        <v>399</v>
      </c>
      <c r="B253" s="16" t="s">
        <v>768</v>
      </c>
      <c r="C253" s="16">
        <v>112</v>
      </c>
      <c r="D253" s="16" t="s">
        <v>770</v>
      </c>
      <c r="E253" s="17">
        <v>82</v>
      </c>
      <c r="F253" s="17">
        <v>499</v>
      </c>
      <c r="G253" s="19" t="s">
        <v>300</v>
      </c>
      <c r="H253" s="19" t="s">
        <v>299</v>
      </c>
      <c r="I253" s="19" t="s">
        <v>131</v>
      </c>
      <c r="J253" s="17">
        <v>1983</v>
      </c>
      <c r="K253" s="17">
        <f t="shared" si="29"/>
        <v>34</v>
      </c>
      <c r="L253" s="19" t="s">
        <v>27</v>
      </c>
      <c r="M253" s="17">
        <v>74</v>
      </c>
      <c r="N253" s="24">
        <v>1.7199074074074071E-2</v>
      </c>
      <c r="O253" s="21" t="str">
        <f t="shared" si="30"/>
        <v>min</v>
      </c>
      <c r="P253" s="16" t="s">
        <v>743</v>
      </c>
      <c r="Q253" s="28" t="str">
        <f t="shared" si="31"/>
        <v>http://alb-nagold-enz-cup.de/oberkollbach/2017/?simonfuchs</v>
      </c>
      <c r="R253" s="27" t="str">
        <f t="shared" si="28"/>
        <v>https://youtu.be/1YSSyxDlfeA?app=desktop&amp;t=14m46s#499-Simon</v>
      </c>
      <c r="S253" s="15">
        <f t="shared" ref="S253:S258" si="38">SECOND(N253)+MINUTE(N253)*60+HOUR(N253)*3600-10*60</f>
        <v>886</v>
      </c>
      <c r="T253" s="15">
        <f t="shared" ref="T253:T258" si="39">1920/(57*60+56)*S253</f>
        <v>489.3901035673187</v>
      </c>
      <c r="U253" s="4" t="str">
        <f t="shared" ref="U253:U258" si="40">TEXT(CONCATENATE("0:",INT((SECOND(N253)+MINUTE(N253)*60+HOUR(N253)*3600-10*60+$U$1)/60),":",(SECOND(N253)+MINUTE(N253)*60+HOUR(N253)*3600-10*60+$U$1)-INT((SECOND(N253)+MINUTE(N253)*60+HOUR(N253)*3600-10*60+$U$1)/60)*60,),"h:mm:ss")</f>
        <v>0:14:49</v>
      </c>
      <c r="V253" s="4" t="str">
        <f t="shared" ref="V253:V258" si="41">TEXT(CONCATENATE("0:",INT((SECOND(N253)+MINUTE(N253)*60+HOUR(N253)*3600-10*60+$V$1)/60),":",(SECOND(N253)+MINUTE(N253)*60+HOUR(N253)*3600-10*60+$V$1)-INT((SECOND(N253)+MINUTE(N253)*60+HOUR(N253)*3600-10*60+$V$1)/60)*60,),"h:mm:ss")</f>
        <v>0:14:52</v>
      </c>
      <c r="W253" s="4" t="str">
        <f t="shared" ref="W253:W258" si="42">CONCATENATE(TEXT(U253,"h:mm:ss"),",",TEXT(V253,"h:mm:ss"),CHAR(10),"#",F253,": ",G253," (",I253,"), ",L253,": ",M253,". Platz",CHAR(10),)</f>
        <v xml:space="preserve">0:14:49,0:14:52
#499: Simon (FUSSBALL SG OBERREICH./WÜRZ.), Marathönle männlich: 74. Platz
</v>
      </c>
      <c r="X253" s="16" t="str">
        <f t="shared" si="32"/>
        <v>c:\seb\Dropbox\anecup\2017-07-19_oberkollbach\2017-07-26\qr\oberkollbach_2017_qr_499.png</v>
      </c>
    </row>
    <row r="254" spans="1:24" x14ac:dyDescent="0.2">
      <c r="A254" s="16">
        <v>400</v>
      </c>
      <c r="B254" s="16" t="s">
        <v>768</v>
      </c>
      <c r="C254" s="16">
        <v>116</v>
      </c>
      <c r="D254" s="16" t="s">
        <v>770</v>
      </c>
      <c r="E254" s="17">
        <v>83</v>
      </c>
      <c r="F254" s="17">
        <v>153</v>
      </c>
      <c r="G254" s="19" t="s">
        <v>221</v>
      </c>
      <c r="H254" s="19" t="s">
        <v>220</v>
      </c>
      <c r="I254" s="19" t="s">
        <v>21</v>
      </c>
      <c r="J254" s="17">
        <v>1989</v>
      </c>
      <c r="K254" s="17">
        <f t="shared" si="29"/>
        <v>28</v>
      </c>
      <c r="L254" s="19" t="s">
        <v>27</v>
      </c>
      <c r="M254" s="17">
        <v>75</v>
      </c>
      <c r="N254" s="24">
        <v>1.7337962962962961E-2</v>
      </c>
      <c r="O254" s="21" t="str">
        <f t="shared" si="30"/>
        <v>min</v>
      </c>
      <c r="P254" s="16" t="s">
        <v>743</v>
      </c>
      <c r="Q254" s="28" t="str">
        <f t="shared" si="31"/>
        <v>http://alb-nagold-enz-cup.de/oberkollbach/2017/?manuelburghard</v>
      </c>
      <c r="R254" s="27" t="str">
        <f t="shared" ref="R254:R258" si="43">HYPERLINK(CONCATENATE("https://youtu.be/1YSSyxDlfeA?app=desktop&amp;t=",INT((SECOND(N254)+MINUTE(N254)*60+HOUR(N254)*3600-10*60)/60),"m",(SECOND(N254)+MINUTE(N254)*60+HOUR(N254)*3600-10*60)-INT((SECOND(N254)+MINUTE(N254)*60+HOUR(N254)*3600-10*60)/60)*60,"s#",F254,"-",G254))</f>
        <v>https://youtu.be/1YSSyxDlfeA?app=desktop&amp;t=14m58s#153-Manuel</v>
      </c>
      <c r="S254" s="15">
        <f t="shared" si="38"/>
        <v>898</v>
      </c>
      <c r="T254" s="15">
        <f t="shared" si="39"/>
        <v>496.018411967779</v>
      </c>
      <c r="U254" s="4" t="str">
        <f t="shared" si="40"/>
        <v>0:15:01</v>
      </c>
      <c r="V254" s="4" t="str">
        <f t="shared" si="41"/>
        <v>0:15:04</v>
      </c>
      <c r="W254" s="4" t="str">
        <f t="shared" si="42"/>
        <v xml:space="preserve">0:15:01,0:15:04
#153: Manuel (LT Altburg), Marathönle männlich: 75. Platz
</v>
      </c>
      <c r="X254" s="16" t="str">
        <f t="shared" si="32"/>
        <v>c:\seb\Dropbox\anecup\2017-07-19_oberkollbach\2017-07-26\qr\oberkollbach_2017_qr_153.png</v>
      </c>
    </row>
    <row r="255" spans="1:24" x14ac:dyDescent="0.2">
      <c r="A255" s="16">
        <v>401</v>
      </c>
      <c r="B255" s="16" t="s">
        <v>768</v>
      </c>
      <c r="C255" s="16">
        <v>120</v>
      </c>
      <c r="D255" s="16" t="s">
        <v>770</v>
      </c>
      <c r="E255" s="17">
        <v>84</v>
      </c>
      <c r="F255" s="17">
        <v>335</v>
      </c>
      <c r="G255" s="19" t="s">
        <v>370</v>
      </c>
      <c r="H255" s="19" t="s">
        <v>369</v>
      </c>
      <c r="I255" s="19" t="s">
        <v>91</v>
      </c>
      <c r="J255" s="17">
        <v>1991</v>
      </c>
      <c r="K255" s="17">
        <f t="shared" si="29"/>
        <v>26</v>
      </c>
      <c r="L255" s="19" t="s">
        <v>27</v>
      </c>
      <c r="M255" s="17">
        <v>76</v>
      </c>
      <c r="N255" s="24">
        <v>1.7847222222222223E-2</v>
      </c>
      <c r="O255" s="21" t="str">
        <f t="shared" si="30"/>
        <v>min</v>
      </c>
      <c r="P255" s="16" t="s">
        <v>743</v>
      </c>
      <c r="Q255" s="28" t="str">
        <f t="shared" si="31"/>
        <v>http://alb-nagold-enz-cup.de/oberkollbach/2017/?marcohofmann</v>
      </c>
      <c r="R255" s="27" t="str">
        <f t="shared" si="43"/>
        <v>https://youtu.be/1YSSyxDlfeA?app=desktop&amp;t=15m42s#335-Marco</v>
      </c>
      <c r="S255" s="15">
        <f t="shared" si="38"/>
        <v>942</v>
      </c>
      <c r="T255" s="15">
        <f t="shared" si="39"/>
        <v>520.32220943613345</v>
      </c>
      <c r="U255" s="4" t="str">
        <f t="shared" si="40"/>
        <v>0:15:45</v>
      </c>
      <c r="V255" s="4" t="str">
        <f t="shared" si="41"/>
        <v>0:15:48</v>
      </c>
      <c r="W255" s="4" t="str">
        <f t="shared" si="42"/>
        <v xml:space="preserve">0:15:45,0:15:48
#335: Marco (FEUERWEHR BAD LIEBENZELL), Marathönle männlich: 76. Platz
</v>
      </c>
      <c r="X255" s="16" t="str">
        <f t="shared" si="32"/>
        <v>c:\seb\Dropbox\anecup\2017-07-19_oberkollbach\2017-07-26\qr\oberkollbach_2017_qr_335.png</v>
      </c>
    </row>
    <row r="256" spans="1:24" x14ac:dyDescent="0.2">
      <c r="A256" s="16">
        <v>402</v>
      </c>
      <c r="B256" s="16" t="s">
        <v>768</v>
      </c>
      <c r="C256" s="16">
        <v>121</v>
      </c>
      <c r="D256" s="16" t="s">
        <v>770</v>
      </c>
      <c r="E256" s="17">
        <v>85</v>
      </c>
      <c r="F256" s="17">
        <v>411</v>
      </c>
      <c r="G256" s="19" t="s">
        <v>173</v>
      </c>
      <c r="H256" s="19" t="s">
        <v>172</v>
      </c>
      <c r="I256" s="19" t="s">
        <v>12</v>
      </c>
      <c r="J256" s="17">
        <v>1997</v>
      </c>
      <c r="K256" s="17">
        <f t="shared" si="29"/>
        <v>20</v>
      </c>
      <c r="L256" s="19" t="s">
        <v>27</v>
      </c>
      <c r="M256" s="17">
        <v>77</v>
      </c>
      <c r="N256" s="24">
        <v>1.8171296296296297E-2</v>
      </c>
      <c r="O256" s="21" t="str">
        <f t="shared" si="30"/>
        <v>min</v>
      </c>
      <c r="P256" s="16" t="s">
        <v>743</v>
      </c>
      <c r="Q256" s="28" t="str">
        <f t="shared" si="31"/>
        <v>http://alb-nagold-enz-cup.de/oberkollbach/2017/?cedrikbauer</v>
      </c>
      <c r="R256" s="27" t="str">
        <f t="shared" si="43"/>
        <v>https://youtu.be/1YSSyxDlfeA?app=desktop&amp;t=16m10s#411-Cedrik</v>
      </c>
      <c r="S256" s="15">
        <f t="shared" si="38"/>
        <v>970</v>
      </c>
      <c r="T256" s="15">
        <f t="shared" si="39"/>
        <v>535.78826237054079</v>
      </c>
      <c r="U256" s="4" t="str">
        <f t="shared" si="40"/>
        <v>0:16:13</v>
      </c>
      <c r="V256" s="4" t="str">
        <f t="shared" si="41"/>
        <v>0:16:16</v>
      </c>
      <c r="W256" s="4" t="str">
        <f t="shared" si="42"/>
        <v xml:space="preserve">0:16:13,0:16:16
#411: Cedrik (WSV Schömberg), Marathönle männlich: 77. Platz
</v>
      </c>
      <c r="X256" s="16" t="str">
        <f t="shared" si="32"/>
        <v>c:\seb\Dropbox\anecup\2017-07-19_oberkollbach\2017-07-26\qr\oberkollbach_2017_qr_411.png</v>
      </c>
    </row>
    <row r="257" spans="1:24" x14ac:dyDescent="0.2">
      <c r="A257" s="16">
        <v>403</v>
      </c>
      <c r="B257" s="16" t="s">
        <v>768</v>
      </c>
      <c r="C257" s="16">
        <v>124</v>
      </c>
      <c r="D257" s="16" t="s">
        <v>770</v>
      </c>
      <c r="E257" s="17">
        <v>86</v>
      </c>
      <c r="F257" s="17">
        <v>358</v>
      </c>
      <c r="G257" s="19" t="s">
        <v>361</v>
      </c>
      <c r="H257" s="19" t="s">
        <v>734</v>
      </c>
      <c r="I257" s="19" t="s">
        <v>76</v>
      </c>
      <c r="J257" s="17">
        <v>1984</v>
      </c>
      <c r="K257" s="17">
        <f t="shared" si="29"/>
        <v>33</v>
      </c>
      <c r="L257" s="19" t="s">
        <v>27</v>
      </c>
      <c r="M257" s="17">
        <v>78</v>
      </c>
      <c r="N257" s="24">
        <v>1.8958333333333334E-2</v>
      </c>
      <c r="O257" s="21" t="str">
        <f t="shared" si="30"/>
        <v>min</v>
      </c>
      <c r="P257" s="16" t="s">
        <v>743</v>
      </c>
      <c r="Q257" s="28" t="str">
        <f t="shared" si="31"/>
        <v>http://alb-nagold-enz-cup.de/oberkollbach/2017/?johanneszepf</v>
      </c>
      <c r="R257" s="27" t="str">
        <f t="shared" si="43"/>
        <v>https://youtu.be/1YSSyxDlfeA?app=desktop&amp;t=17m18s#358-Johannes</v>
      </c>
      <c r="S257" s="15">
        <f t="shared" si="38"/>
        <v>1038</v>
      </c>
      <c r="T257" s="15">
        <f t="shared" si="39"/>
        <v>573.34867663981584</v>
      </c>
      <c r="U257" s="4" t="str">
        <f t="shared" si="40"/>
        <v>0:17:21</v>
      </c>
      <c r="V257" s="4" t="str">
        <f t="shared" si="41"/>
        <v>0:17:24</v>
      </c>
      <c r="W257" s="4" t="str">
        <f t="shared" si="42"/>
        <v xml:space="preserve">0:17:21,0:17:24
#358: Johannes (KINDERKLINIK SCHÖMBERG), Marathönle männlich: 78. Platz
</v>
      </c>
      <c r="X257" s="16" t="str">
        <f t="shared" si="32"/>
        <v>c:\seb\Dropbox\anecup\2017-07-19_oberkollbach\2017-07-26\qr\oberkollbach_2017_qr_358.png</v>
      </c>
    </row>
    <row r="258" spans="1:24" x14ac:dyDescent="0.2">
      <c r="A258" s="16">
        <v>404</v>
      </c>
      <c r="B258" s="16" t="s">
        <v>768</v>
      </c>
      <c r="C258" s="16">
        <v>134</v>
      </c>
      <c r="D258" s="16" t="s">
        <v>770</v>
      </c>
      <c r="E258" s="17">
        <v>87</v>
      </c>
      <c r="F258" s="17">
        <v>325</v>
      </c>
      <c r="G258" s="19" t="s">
        <v>275</v>
      </c>
      <c r="H258" s="19" t="s">
        <v>515</v>
      </c>
      <c r="I258" s="19" t="s">
        <v>46</v>
      </c>
      <c r="J258" s="17">
        <v>1939</v>
      </c>
      <c r="K258" s="17">
        <f t="shared" ref="K258:K321" si="44">2017-J258</f>
        <v>78</v>
      </c>
      <c r="L258" s="19" t="s">
        <v>27</v>
      </c>
      <c r="M258" s="17">
        <v>79</v>
      </c>
      <c r="N258" s="24">
        <v>2.2094907407407407E-2</v>
      </c>
      <c r="O258" s="21" t="str">
        <f t="shared" ref="O258:O321" si="45">IF(SECOND(N258)+MINUTE(N258)*60+HOUR(N258)*3600&gt;=3600,"Std.","min")</f>
        <v>min</v>
      </c>
      <c r="P258" s="16" t="s">
        <v>743</v>
      </c>
      <c r="Q258" s="28" t="str">
        <f t="shared" si="31"/>
        <v>http://alb-nagold-enz-cup.de/oberkollbach/2017/?berndneunecker</v>
      </c>
      <c r="R258" s="27" t="str">
        <f t="shared" si="43"/>
        <v>https://youtu.be/1YSSyxDlfeA?app=desktop&amp;t=21m49s#325-Bernd</v>
      </c>
      <c r="S258" s="15">
        <f t="shared" si="38"/>
        <v>1309</v>
      </c>
      <c r="T258" s="15">
        <f t="shared" si="39"/>
        <v>723.03797468354423</v>
      </c>
      <c r="U258" s="4" t="str">
        <f t="shared" si="40"/>
        <v>0:21:52</v>
      </c>
      <c r="V258" s="4" t="str">
        <f t="shared" si="41"/>
        <v>0:21:55</v>
      </c>
      <c r="W258" s="4" t="str">
        <f t="shared" si="42"/>
        <v xml:space="preserve">0:21:52,0:21:55
#325: Bernd (LTG Kämpfelbach), Marathönle männlich: 79. Platz
</v>
      </c>
      <c r="X258" s="16" t="str">
        <f t="shared" si="32"/>
        <v>c:\seb\Dropbox\anecup\2017-07-19_oberkollbach\2017-07-26\qr\oberkollbach_2017_qr_325.png</v>
      </c>
    </row>
    <row r="259" spans="1:24" x14ac:dyDescent="0.2">
      <c r="A259" s="10">
        <v>468</v>
      </c>
      <c r="B259" s="10" t="s">
        <v>762</v>
      </c>
      <c r="C259" s="10">
        <v>2</v>
      </c>
      <c r="D259" s="10" t="s">
        <v>769</v>
      </c>
      <c r="E259" s="5">
        <v>1</v>
      </c>
      <c r="F259" s="5">
        <v>900</v>
      </c>
      <c r="G259" s="7" t="s">
        <v>372</v>
      </c>
      <c r="H259" s="7" t="s">
        <v>413</v>
      </c>
      <c r="I259" s="7" t="s">
        <v>133</v>
      </c>
      <c r="J259" s="5">
        <v>1982</v>
      </c>
      <c r="K259" s="5">
        <f t="shared" si="44"/>
        <v>35</v>
      </c>
      <c r="L259" s="7" t="s">
        <v>25</v>
      </c>
      <c r="M259" s="5">
        <v>1</v>
      </c>
      <c r="N259" s="12">
        <v>3.8854166666666669E-2</v>
      </c>
      <c r="O259" s="9" t="str">
        <f t="shared" si="45"/>
        <v>min</v>
      </c>
      <c r="P259" s="13" t="s">
        <v>752</v>
      </c>
      <c r="Q259" s="28" t="str">
        <f t="shared" ref="Q259:Q322" si="46">HYPERLINK(CONCATENATE("http://alb-nagold-enz-cup.de/oberkollbach/2017/?",LOWER(SUBSTITUTE(SUBSTITUTE(SUBSTITUTE(SUBSTITUTE(SUBSTITUTE(SUBSTITUTE(SUBSTITUTE(SUBSTITUTE(SUBSTITUTE(CONCATENATE(G259,H259),"ä","ae"),"ö","oe"),"ü","ue"),"Ö","oe"),"Ü","ue"),"ß","ss"),"Ä","ae")," ",""),"-",""))))</f>
        <v>http://alb-nagold-enz-cup.de/oberkollbach/2017/?christinekoebele</v>
      </c>
      <c r="R259" s="13"/>
      <c r="X259" s="16" t="str">
        <f t="shared" ref="X259:X322" si="47">CONCATENATE("c:\seb\Dropbox\anecup\2017-07-19_oberkollbach\2017-07-26\qr\oberkollbach_2017_qr_",F259,".png")</f>
        <v>c:\seb\Dropbox\anecup\2017-07-19_oberkollbach\2017-07-26\qr\oberkollbach_2017_qr_900.png</v>
      </c>
    </row>
    <row r="260" spans="1:24" x14ac:dyDescent="0.2">
      <c r="A260" s="10">
        <v>469</v>
      </c>
      <c r="B260" s="10" t="s">
        <v>762</v>
      </c>
      <c r="C260" s="10">
        <v>4</v>
      </c>
      <c r="D260" s="10" t="s">
        <v>769</v>
      </c>
      <c r="E260" s="5">
        <v>2</v>
      </c>
      <c r="F260" s="5">
        <v>991</v>
      </c>
      <c r="G260" s="7" t="s">
        <v>353</v>
      </c>
      <c r="H260" s="7" t="s">
        <v>352</v>
      </c>
      <c r="I260" s="7" t="s">
        <v>133</v>
      </c>
      <c r="J260" s="5">
        <v>1948</v>
      </c>
      <c r="K260" s="5">
        <f t="shared" si="44"/>
        <v>69</v>
      </c>
      <c r="L260" s="7" t="s">
        <v>25</v>
      </c>
      <c r="M260" s="5">
        <v>2</v>
      </c>
      <c r="N260" s="12">
        <v>3.9942129629629626E-2</v>
      </c>
      <c r="O260" s="9" t="str">
        <f t="shared" si="45"/>
        <v>min</v>
      </c>
      <c r="P260" s="13" t="s">
        <v>752</v>
      </c>
      <c r="Q260" s="28" t="str">
        <f t="shared" si="46"/>
        <v>http://alb-nagold-enz-cup.de/oberkollbach/2017/?mariannehaynold</v>
      </c>
      <c r="R260" s="13"/>
      <c r="X260" s="16" t="str">
        <f t="shared" si="47"/>
        <v>c:\seb\Dropbox\anecup\2017-07-19_oberkollbach\2017-07-26\qr\oberkollbach_2017_qr_991.png</v>
      </c>
    </row>
    <row r="261" spans="1:24" x14ac:dyDescent="0.2">
      <c r="A261" s="10">
        <v>470</v>
      </c>
      <c r="B261" s="10" t="s">
        <v>762</v>
      </c>
      <c r="C261" s="10">
        <v>5</v>
      </c>
      <c r="D261" s="10" t="s">
        <v>769</v>
      </c>
      <c r="E261" s="5">
        <v>3</v>
      </c>
      <c r="F261" s="5">
        <v>904</v>
      </c>
      <c r="G261" s="7" t="s">
        <v>150</v>
      </c>
      <c r="H261" s="7" t="s">
        <v>149</v>
      </c>
      <c r="I261" s="7" t="s">
        <v>9</v>
      </c>
      <c r="J261" s="5">
        <v>1969</v>
      </c>
      <c r="K261" s="5">
        <f t="shared" si="44"/>
        <v>48</v>
      </c>
      <c r="L261" s="7" t="s">
        <v>25</v>
      </c>
      <c r="M261" s="5">
        <v>3</v>
      </c>
      <c r="N261" s="14">
        <v>4.2037037037037039E-2</v>
      </c>
      <c r="O261" s="9" t="str">
        <f t="shared" si="45"/>
        <v>Std.</v>
      </c>
      <c r="P261" s="13" t="s">
        <v>752</v>
      </c>
      <c r="Q261" s="28" t="str">
        <f t="shared" si="46"/>
        <v>http://alb-nagold-enz-cup.de/oberkollbach/2017/?claudiaalbrecht</v>
      </c>
      <c r="R261" s="13"/>
      <c r="X261" s="16" t="str">
        <f t="shared" si="47"/>
        <v>c:\seb\Dropbox\anecup\2017-07-19_oberkollbach\2017-07-26\qr\oberkollbach_2017_qr_904.png</v>
      </c>
    </row>
    <row r="262" spans="1:24" s="10" customFormat="1" x14ac:dyDescent="0.2">
      <c r="A262" s="10">
        <v>471</v>
      </c>
      <c r="B262" s="10" t="s">
        <v>762</v>
      </c>
      <c r="C262" s="10">
        <v>6</v>
      </c>
      <c r="D262" s="10" t="s">
        <v>769</v>
      </c>
      <c r="E262" s="5">
        <v>4</v>
      </c>
      <c r="F262" s="5">
        <v>996</v>
      </c>
      <c r="G262" s="7" t="s">
        <v>289</v>
      </c>
      <c r="H262" s="7" t="s">
        <v>288</v>
      </c>
      <c r="I262" s="7" t="s">
        <v>134</v>
      </c>
      <c r="J262" s="5">
        <v>1979</v>
      </c>
      <c r="K262" s="5">
        <f t="shared" si="44"/>
        <v>38</v>
      </c>
      <c r="L262" s="7" t="s">
        <v>25</v>
      </c>
      <c r="M262" s="5">
        <v>4</v>
      </c>
      <c r="N262" s="14">
        <v>4.2511574074074077E-2</v>
      </c>
      <c r="O262" s="9" t="str">
        <f t="shared" si="45"/>
        <v>Std.</v>
      </c>
      <c r="P262" s="13" t="s">
        <v>752</v>
      </c>
      <c r="Q262" s="28" t="str">
        <f t="shared" si="46"/>
        <v>http://alb-nagold-enz-cup.de/oberkollbach/2017/?danielaferenci</v>
      </c>
      <c r="R262" s="13"/>
      <c r="S262" s="4"/>
      <c r="T262" s="4"/>
      <c r="U262" s="4"/>
      <c r="V262" s="4"/>
      <c r="W262" s="4"/>
      <c r="X262" s="16" t="str">
        <f t="shared" si="47"/>
        <v>c:\seb\Dropbox\anecup\2017-07-19_oberkollbach\2017-07-26\qr\oberkollbach_2017_qr_996.png</v>
      </c>
    </row>
    <row r="263" spans="1:24" s="10" customFormat="1" x14ac:dyDescent="0.2">
      <c r="A263" s="10">
        <v>472</v>
      </c>
      <c r="B263" s="10" t="s">
        <v>762</v>
      </c>
      <c r="C263" s="10">
        <v>7</v>
      </c>
      <c r="D263" s="10" t="s">
        <v>769</v>
      </c>
      <c r="E263" s="5">
        <v>5</v>
      </c>
      <c r="F263" s="5">
        <v>521</v>
      </c>
      <c r="G263" s="7" t="s">
        <v>661</v>
      </c>
      <c r="H263" s="7" t="s">
        <v>660</v>
      </c>
      <c r="I263" s="7" t="s">
        <v>135</v>
      </c>
      <c r="J263" s="5">
        <v>1959</v>
      </c>
      <c r="K263" s="5">
        <f t="shared" si="44"/>
        <v>58</v>
      </c>
      <c r="L263" s="7" t="s">
        <v>25</v>
      </c>
      <c r="M263" s="5">
        <v>5</v>
      </c>
      <c r="N263" s="14">
        <v>4.3958333333333328E-2</v>
      </c>
      <c r="O263" s="9" t="str">
        <f t="shared" si="45"/>
        <v>Std.</v>
      </c>
      <c r="P263" s="13" t="s">
        <v>752</v>
      </c>
      <c r="Q263" s="28" t="str">
        <f t="shared" si="46"/>
        <v>http://alb-nagold-enz-cup.de/oberkollbach/2017/?christasprang</v>
      </c>
      <c r="R263" s="13"/>
      <c r="S263" s="4"/>
      <c r="T263" s="4"/>
      <c r="U263" s="4"/>
      <c r="V263" s="4"/>
      <c r="W263" s="4"/>
      <c r="X263" s="16" t="str">
        <f t="shared" si="47"/>
        <v>c:\seb\Dropbox\anecup\2017-07-19_oberkollbach\2017-07-26\qr\oberkollbach_2017_qr_521.png</v>
      </c>
    </row>
    <row r="264" spans="1:24" s="10" customFormat="1" x14ac:dyDescent="0.2">
      <c r="A264" s="10">
        <v>473</v>
      </c>
      <c r="B264" s="10" t="s">
        <v>762</v>
      </c>
      <c r="C264" s="10">
        <v>8</v>
      </c>
      <c r="D264" s="10" t="s">
        <v>769</v>
      </c>
      <c r="E264" s="5">
        <v>6</v>
      </c>
      <c r="F264" s="5">
        <v>905</v>
      </c>
      <c r="G264" s="7" t="s">
        <v>583</v>
      </c>
      <c r="H264" s="7" t="s">
        <v>582</v>
      </c>
      <c r="I264" s="7" t="s">
        <v>9</v>
      </c>
      <c r="J264" s="5">
        <v>1968</v>
      </c>
      <c r="K264" s="5">
        <f t="shared" si="44"/>
        <v>49</v>
      </c>
      <c r="L264" s="7" t="s">
        <v>25</v>
      </c>
      <c r="M264" s="5">
        <v>6</v>
      </c>
      <c r="N264" s="14">
        <v>4.3969907407407409E-2</v>
      </c>
      <c r="O264" s="9" t="str">
        <f t="shared" si="45"/>
        <v>Std.</v>
      </c>
      <c r="P264" s="13" t="s">
        <v>752</v>
      </c>
      <c r="Q264" s="28" t="str">
        <f t="shared" si="46"/>
        <v>http://alb-nagold-enz-cup.de/oberkollbach/2017/?gabyrollerumbeer</v>
      </c>
      <c r="R264" s="13"/>
      <c r="S264" s="4"/>
      <c r="T264" s="4"/>
      <c r="U264" s="4"/>
      <c r="V264" s="4"/>
      <c r="W264" s="4"/>
      <c r="X264" s="16" t="str">
        <f t="shared" si="47"/>
        <v>c:\seb\Dropbox\anecup\2017-07-19_oberkollbach\2017-07-26\qr\oberkollbach_2017_qr_905.png</v>
      </c>
    </row>
    <row r="265" spans="1:24" s="10" customFormat="1" x14ac:dyDescent="0.2">
      <c r="A265" s="10">
        <v>474</v>
      </c>
      <c r="B265" s="10" t="s">
        <v>762</v>
      </c>
      <c r="C265" s="10">
        <v>9</v>
      </c>
      <c r="D265" s="10" t="s">
        <v>769</v>
      </c>
      <c r="E265" s="5">
        <v>7</v>
      </c>
      <c r="F265" s="5">
        <v>901</v>
      </c>
      <c r="G265" s="7" t="s">
        <v>262</v>
      </c>
      <c r="H265" s="7" t="s">
        <v>348</v>
      </c>
      <c r="I265" s="7" t="s">
        <v>133</v>
      </c>
      <c r="J265" s="5">
        <v>1982</v>
      </c>
      <c r="K265" s="5">
        <f t="shared" si="44"/>
        <v>35</v>
      </c>
      <c r="L265" s="7" t="s">
        <v>25</v>
      </c>
      <c r="M265" s="5">
        <v>7</v>
      </c>
      <c r="N265" s="14">
        <v>4.5312499999999999E-2</v>
      </c>
      <c r="O265" s="9" t="str">
        <f t="shared" si="45"/>
        <v>Std.</v>
      </c>
      <c r="P265" s="13" t="s">
        <v>752</v>
      </c>
      <c r="Q265" s="28" t="str">
        <f t="shared" si="46"/>
        <v>http://alb-nagold-enz-cup.de/oberkollbach/2017/?juliahartmann</v>
      </c>
      <c r="R265" s="13"/>
      <c r="S265" s="4"/>
      <c r="T265" s="4"/>
      <c r="U265" s="4"/>
      <c r="V265" s="4"/>
      <c r="W265" s="4"/>
      <c r="X265" s="16" t="str">
        <f t="shared" si="47"/>
        <v>c:\seb\Dropbox\anecup\2017-07-19_oberkollbach\2017-07-26\qr\oberkollbach_2017_qr_901.png</v>
      </c>
    </row>
    <row r="266" spans="1:24" s="11" customFormat="1" x14ac:dyDescent="0.2">
      <c r="A266" s="10">
        <v>481</v>
      </c>
      <c r="B266" s="10" t="s">
        <v>762</v>
      </c>
      <c r="C266" s="10">
        <v>1</v>
      </c>
      <c r="D266" s="10" t="s">
        <v>769</v>
      </c>
      <c r="E266" s="5">
        <v>1</v>
      </c>
      <c r="F266" s="5">
        <v>903</v>
      </c>
      <c r="G266" s="7" t="s">
        <v>721</v>
      </c>
      <c r="H266" s="7" t="s">
        <v>720</v>
      </c>
      <c r="I266" s="7" t="s">
        <v>132</v>
      </c>
      <c r="J266" s="5">
        <v>1961</v>
      </c>
      <c r="K266" s="5">
        <f t="shared" si="44"/>
        <v>56</v>
      </c>
      <c r="L266" s="7" t="s">
        <v>24</v>
      </c>
      <c r="M266" s="5">
        <v>1</v>
      </c>
      <c r="N266" s="12">
        <v>3.5057870370370371E-2</v>
      </c>
      <c r="O266" s="9" t="str">
        <f t="shared" si="45"/>
        <v>min</v>
      </c>
      <c r="P266" s="13" t="s">
        <v>753</v>
      </c>
      <c r="Q266" s="28" t="str">
        <f t="shared" si="46"/>
        <v>http://alb-nagold-enz-cup.de/oberkollbach/2017/?ingowildauer</v>
      </c>
      <c r="R266" s="13"/>
      <c r="S266" s="29"/>
      <c r="T266" s="29"/>
      <c r="U266" s="4"/>
      <c r="V266" s="4"/>
      <c r="W266" s="4"/>
      <c r="X266" s="16" t="str">
        <f t="shared" si="47"/>
        <v>c:\seb\Dropbox\anecup\2017-07-19_oberkollbach\2017-07-26\qr\oberkollbach_2017_qr_903.png</v>
      </c>
    </row>
    <row r="267" spans="1:24" s="11" customFormat="1" x14ac:dyDescent="0.2">
      <c r="A267" s="10">
        <v>482</v>
      </c>
      <c r="B267" s="10" t="s">
        <v>762</v>
      </c>
      <c r="C267" s="10">
        <v>3</v>
      </c>
      <c r="D267" s="10" t="s">
        <v>769</v>
      </c>
      <c r="E267" s="5">
        <v>2</v>
      </c>
      <c r="F267" s="5">
        <v>906</v>
      </c>
      <c r="G267" s="7" t="s">
        <v>578</v>
      </c>
      <c r="H267" s="7" t="s">
        <v>576</v>
      </c>
      <c r="I267" s="7" t="s">
        <v>9</v>
      </c>
      <c r="J267" s="5">
        <v>1968</v>
      </c>
      <c r="K267" s="5">
        <f t="shared" si="44"/>
        <v>49</v>
      </c>
      <c r="L267" s="7" t="s">
        <v>24</v>
      </c>
      <c r="M267" s="5">
        <v>2</v>
      </c>
      <c r="N267" s="12">
        <v>3.9583333333333331E-2</v>
      </c>
      <c r="O267" s="9" t="str">
        <f t="shared" si="45"/>
        <v>min</v>
      </c>
      <c r="P267" s="13" t="s">
        <v>753</v>
      </c>
      <c r="Q267" s="28" t="str">
        <f t="shared" si="46"/>
        <v>http://alb-nagold-enz-cup.de/oberkollbach/2017/?karlheinzroller</v>
      </c>
      <c r="R267" s="13"/>
      <c r="S267" s="29"/>
      <c r="T267" s="29"/>
      <c r="U267" s="4"/>
      <c r="V267" s="4"/>
      <c r="W267" s="4"/>
      <c r="X267" s="16" t="str">
        <f t="shared" si="47"/>
        <v>c:\seb\Dropbox\anecup\2017-07-19_oberkollbach\2017-07-26\qr\oberkollbach_2017_qr_906.png</v>
      </c>
    </row>
    <row r="268" spans="1:24" s="10" customFormat="1" x14ac:dyDescent="0.2">
      <c r="A268" s="10">
        <v>483</v>
      </c>
      <c r="B268" s="10" t="s">
        <v>762</v>
      </c>
      <c r="C268" s="10">
        <v>10</v>
      </c>
      <c r="D268" s="10" t="s">
        <v>769</v>
      </c>
      <c r="E268" s="5">
        <v>3</v>
      </c>
      <c r="F268" s="5">
        <v>518</v>
      </c>
      <c r="G268" s="7" t="s">
        <v>488</v>
      </c>
      <c r="H268" s="7" t="s">
        <v>487</v>
      </c>
      <c r="I268" s="7" t="s">
        <v>70</v>
      </c>
      <c r="J268" s="5">
        <v>1947</v>
      </c>
      <c r="K268" s="5">
        <f t="shared" si="44"/>
        <v>70</v>
      </c>
      <c r="L268" s="7" t="s">
        <v>24</v>
      </c>
      <c r="M268" s="5">
        <v>3</v>
      </c>
      <c r="N268" s="14">
        <v>4.5324074074074072E-2</v>
      </c>
      <c r="O268" s="9" t="str">
        <f t="shared" si="45"/>
        <v>Std.</v>
      </c>
      <c r="P268" s="13" t="s">
        <v>753</v>
      </c>
      <c r="Q268" s="28" t="str">
        <f t="shared" si="46"/>
        <v>http://alb-nagold-enz-cup.de/oberkollbach/2017/?guentermayer</v>
      </c>
      <c r="R268" s="13"/>
      <c r="S268" s="4"/>
      <c r="T268" s="4"/>
      <c r="U268" s="4"/>
      <c r="V268" s="4"/>
      <c r="W268" s="4"/>
      <c r="X268" s="16" t="str">
        <f t="shared" si="47"/>
        <v>c:\seb\Dropbox\anecup\2017-07-19_oberkollbach\2017-07-26\qr\oberkollbach_2017_qr_518.png</v>
      </c>
    </row>
    <row r="269" spans="1:24" s="11" customFormat="1" x14ac:dyDescent="0.2">
      <c r="A269" s="10">
        <v>484</v>
      </c>
      <c r="B269" s="10" t="s">
        <v>762</v>
      </c>
      <c r="C269" s="10">
        <v>11</v>
      </c>
      <c r="D269" s="10" t="s">
        <v>769</v>
      </c>
      <c r="E269" s="5">
        <v>4</v>
      </c>
      <c r="F269" s="5">
        <v>519</v>
      </c>
      <c r="G269" s="7" t="s">
        <v>157</v>
      </c>
      <c r="H269" s="7" t="s">
        <v>597</v>
      </c>
      <c r="I269" s="7" t="s">
        <v>70</v>
      </c>
      <c r="J269" s="5">
        <v>1943</v>
      </c>
      <c r="K269" s="5">
        <f t="shared" si="44"/>
        <v>74</v>
      </c>
      <c r="L269" s="7" t="s">
        <v>24</v>
      </c>
      <c r="M269" s="5">
        <v>4</v>
      </c>
      <c r="N269" s="14">
        <v>4.5335648148148146E-2</v>
      </c>
      <c r="O269" s="9" t="str">
        <f t="shared" si="45"/>
        <v>Std.</v>
      </c>
      <c r="P269" s="13" t="s">
        <v>753</v>
      </c>
      <c r="Q269" s="28" t="str">
        <f t="shared" si="46"/>
        <v>http://alb-nagold-enz-cup.de/oberkollbach/2017/?peterschaedel</v>
      </c>
      <c r="R269" s="13"/>
      <c r="S269" s="29"/>
      <c r="T269" s="29"/>
      <c r="U269" s="4"/>
      <c r="V269" s="4"/>
      <c r="W269" s="4"/>
      <c r="X269" s="16" t="str">
        <f t="shared" si="47"/>
        <v>c:\seb\Dropbox\anecup\2017-07-19_oberkollbach\2017-07-26\qr\oberkollbach_2017_qr_519.png</v>
      </c>
    </row>
    <row r="270" spans="1:24" s="10" customFormat="1" x14ac:dyDescent="0.2">
      <c r="A270" s="10">
        <v>493</v>
      </c>
      <c r="B270" s="10">
        <v>10</v>
      </c>
      <c r="C270" s="10">
        <v>10</v>
      </c>
      <c r="D270" s="10" t="s">
        <v>769</v>
      </c>
      <c r="E270" s="5">
        <v>1</v>
      </c>
      <c r="F270" s="6">
        <v>1</v>
      </c>
      <c r="G270" s="7" t="s">
        <v>443</v>
      </c>
      <c r="H270" s="7" t="s">
        <v>441</v>
      </c>
      <c r="I270" s="7" t="s">
        <v>9</v>
      </c>
      <c r="J270" s="5">
        <v>1989</v>
      </c>
      <c r="K270" s="5">
        <f t="shared" si="44"/>
        <v>28</v>
      </c>
      <c r="L270" s="7" t="s">
        <v>754</v>
      </c>
      <c r="M270" s="5">
        <v>1</v>
      </c>
      <c r="N270" s="12">
        <v>2.7013888888888889E-2</v>
      </c>
      <c r="O270" s="9" t="str">
        <f t="shared" si="45"/>
        <v>min</v>
      </c>
      <c r="P270" s="10" t="s">
        <v>750</v>
      </c>
      <c r="Q270" s="28" t="str">
        <f t="shared" si="46"/>
        <v>http://alb-nagold-enz-cup.de/oberkollbach/2017/?norakusterer</v>
      </c>
      <c r="R270" s="27" t="str">
        <f>HYPERLINK(CONCATENATE("https://youtu.be/1YSSyxDlfeA?app=desktop&amp;t=",INT((SECOND(N270)+MINUTE(N270)*60+HOUR(N270)*3600-10*60)/60),"m",(SECOND(N270)+MINUTE(N270)*60+HOUR(N270)*3600-10*60)-INT((SECOND(N270)+MINUTE(N270)*60+HOUR(N270)*3600-10*60)/60)*60,"s#",F270,"-",G270))</f>
        <v>https://youtu.be/1YSSyxDlfeA?app=desktop&amp;t=28m54s#1-Nora</v>
      </c>
      <c r="S270" s="15">
        <f t="shared" ref="S270:S306" si="48">SECOND(N270)+MINUTE(N270)*60+HOUR(N270)*3600-10*60</f>
        <v>1734</v>
      </c>
      <c r="T270" s="15">
        <f t="shared" ref="T270:T306" si="49">1920/(57*60+56)*S270</f>
        <v>957.79056386651314</v>
      </c>
      <c r="U270" s="4" t="str">
        <f t="shared" ref="U270:U306" si="50">TEXT(CONCATENATE("0:",INT((SECOND(N270)+MINUTE(N270)*60+HOUR(N270)*3600-10*60+$U$1)/60),":",(SECOND(N270)+MINUTE(N270)*60+HOUR(N270)*3600-10*60+$U$1)-INT((SECOND(N270)+MINUTE(N270)*60+HOUR(N270)*3600-10*60+$U$1)/60)*60,),"h:mm:ss")</f>
        <v>0:28:57</v>
      </c>
      <c r="V270" s="4" t="str">
        <f t="shared" ref="V270:V306" si="51">TEXT(CONCATENATE("0:",INT((SECOND(N270)+MINUTE(N270)*60+HOUR(N270)*3600-10*60+$V$1)/60),":",(SECOND(N270)+MINUTE(N270)*60+HOUR(N270)*3600-10*60+$V$1)-INT((SECOND(N270)+MINUTE(N270)*60+HOUR(N270)*3600-10*60+$V$1)/60)*60,),"h:mm:ss")</f>
        <v>0:29:00</v>
      </c>
      <c r="W270" s="4" t="str">
        <f t="shared" ref="W270:W306" si="52">CONCATENATE(TEXT(U270,"h:mm:ss"),",",TEXT(V270,"h:mm:ss"),CHAR(10),"#",F270,": ",G270," (",I270,"), ",L270,": ",M270,". Platz",CHAR(10),)</f>
        <v xml:space="preserve">0:28:57,0:29:00
#1: Nora (SV Oberkollbach), wHK: 1. Platz
</v>
      </c>
      <c r="X270" s="16" t="str">
        <f t="shared" si="47"/>
        <v>c:\seb\Dropbox\anecup\2017-07-19_oberkollbach\2017-07-26\qr\oberkollbach_2017_qr_1.png</v>
      </c>
    </row>
    <row r="271" spans="1:24" s="10" customFormat="1" x14ac:dyDescent="0.2">
      <c r="A271" s="10">
        <v>494</v>
      </c>
      <c r="B271" s="10">
        <v>10</v>
      </c>
      <c r="C271" s="10">
        <v>17</v>
      </c>
      <c r="D271" s="10" t="s">
        <v>769</v>
      </c>
      <c r="E271" s="5">
        <v>2</v>
      </c>
      <c r="F271" s="6">
        <v>4</v>
      </c>
      <c r="G271" s="7" t="s">
        <v>701</v>
      </c>
      <c r="H271" s="7" t="s">
        <v>700</v>
      </c>
      <c r="I271" s="7" t="s">
        <v>40</v>
      </c>
      <c r="J271" s="5">
        <v>1984</v>
      </c>
      <c r="K271" s="5">
        <f t="shared" si="44"/>
        <v>33</v>
      </c>
      <c r="L271" s="7" t="s">
        <v>20</v>
      </c>
      <c r="M271" s="5">
        <v>1</v>
      </c>
      <c r="N271" s="12">
        <v>2.9363425925925921E-2</v>
      </c>
      <c r="O271" s="9" t="str">
        <f t="shared" si="45"/>
        <v>min</v>
      </c>
      <c r="P271" s="10" t="s">
        <v>750</v>
      </c>
      <c r="Q271" s="28" t="str">
        <f t="shared" si="46"/>
        <v>http://alb-nagold-enz-cup.de/oberkollbach/2017/?tamarawalter</v>
      </c>
      <c r="R271" s="27" t="str">
        <f t="shared" ref="R271:R306" si="53">HYPERLINK(CONCATENATE("https://youtu.be/1YSSyxDlfeA?app=desktop&amp;t=",INT((SECOND(N271)+MINUTE(N271)*60+HOUR(N271)*3600-10*60)/60),"m",(SECOND(N271)+MINUTE(N271)*60+HOUR(N271)*3600-10*60)-INT((SECOND(N271)+MINUTE(N271)*60+HOUR(N271)*3600-10*60)/60)*60,"s#",F271,"-",G271))</f>
        <v>https://youtu.be/1YSSyxDlfeA?app=desktop&amp;t=32m17s#4-Tamara</v>
      </c>
      <c r="S271" s="15">
        <f t="shared" si="48"/>
        <v>1937</v>
      </c>
      <c r="T271" s="15">
        <f t="shared" si="49"/>
        <v>1069.9194476409666</v>
      </c>
      <c r="U271" s="4" t="str">
        <f t="shared" si="50"/>
        <v>0:32:20</v>
      </c>
      <c r="V271" s="4" t="str">
        <f t="shared" si="51"/>
        <v>0:32:23</v>
      </c>
      <c r="W271" s="4" t="str">
        <f t="shared" si="52"/>
        <v xml:space="preserve">0:32:20,0:32:23
#4: Tamara (LG Calw), W30: 1. Platz
</v>
      </c>
      <c r="X271" s="16" t="str">
        <f t="shared" si="47"/>
        <v>c:\seb\Dropbox\anecup\2017-07-19_oberkollbach\2017-07-26\qr\oberkollbach_2017_qr_4.png</v>
      </c>
    </row>
    <row r="272" spans="1:24" s="10" customFormat="1" x14ac:dyDescent="0.2">
      <c r="A272" s="10">
        <v>495</v>
      </c>
      <c r="B272" s="10">
        <v>10</v>
      </c>
      <c r="C272" s="10">
        <v>25</v>
      </c>
      <c r="D272" s="10" t="s">
        <v>769</v>
      </c>
      <c r="E272" s="5">
        <v>3</v>
      </c>
      <c r="F272" s="6">
        <v>2</v>
      </c>
      <c r="G272" s="7" t="s">
        <v>401</v>
      </c>
      <c r="H272" s="7" t="s">
        <v>400</v>
      </c>
      <c r="I272" s="7" t="s">
        <v>9</v>
      </c>
      <c r="J272" s="5">
        <v>1978</v>
      </c>
      <c r="K272" s="5">
        <f t="shared" si="44"/>
        <v>39</v>
      </c>
      <c r="L272" s="7" t="s">
        <v>28</v>
      </c>
      <c r="M272" s="5">
        <v>1</v>
      </c>
      <c r="N272" s="12">
        <v>3.0532407407407411E-2</v>
      </c>
      <c r="O272" s="9" t="str">
        <f t="shared" si="45"/>
        <v>min</v>
      </c>
      <c r="P272" s="10" t="s">
        <v>750</v>
      </c>
      <c r="Q272" s="28" t="str">
        <f t="shared" si="46"/>
        <v>http://alb-nagold-enz-cup.de/oberkollbach/2017/?carmenkeppler</v>
      </c>
      <c r="R272" s="27" t="str">
        <f t="shared" si="53"/>
        <v>https://youtu.be/1YSSyxDlfeA?app=desktop&amp;t=33m58s#2-Carmen</v>
      </c>
      <c r="S272" s="15">
        <f t="shared" si="48"/>
        <v>2038</v>
      </c>
      <c r="T272" s="15">
        <f t="shared" si="49"/>
        <v>1125.7077100115075</v>
      </c>
      <c r="U272" s="4" t="str">
        <f t="shared" si="50"/>
        <v>0:34:01</v>
      </c>
      <c r="V272" s="4" t="str">
        <f t="shared" si="51"/>
        <v>0:34:04</v>
      </c>
      <c r="W272" s="4" t="str">
        <f t="shared" si="52"/>
        <v xml:space="preserve">0:34:01,0:34:04
#2: Carmen (SV Oberkollbach), W35: 1. Platz
</v>
      </c>
      <c r="X272" s="16" t="str">
        <f t="shared" si="47"/>
        <v>c:\seb\Dropbox\anecup\2017-07-19_oberkollbach\2017-07-26\qr\oberkollbach_2017_qr_2.png</v>
      </c>
    </row>
    <row r="273" spans="1:24" s="10" customFormat="1" x14ac:dyDescent="0.2">
      <c r="A273" s="10">
        <v>496</v>
      </c>
      <c r="B273" s="10">
        <v>10</v>
      </c>
      <c r="C273" s="10">
        <v>34</v>
      </c>
      <c r="D273" s="10" t="s">
        <v>769</v>
      </c>
      <c r="E273" s="5">
        <v>4</v>
      </c>
      <c r="F273" s="6">
        <v>5</v>
      </c>
      <c r="G273" s="7" t="s">
        <v>150</v>
      </c>
      <c r="H273" s="7" t="s">
        <v>699</v>
      </c>
      <c r="I273" s="7" t="s">
        <v>22</v>
      </c>
      <c r="J273" s="5">
        <v>1970</v>
      </c>
      <c r="K273" s="5">
        <f t="shared" si="44"/>
        <v>47</v>
      </c>
      <c r="L273" s="7" t="s">
        <v>11</v>
      </c>
      <c r="M273" s="5">
        <v>1</v>
      </c>
      <c r="N273" s="12">
        <v>3.2118055555555559E-2</v>
      </c>
      <c r="O273" s="9" t="str">
        <f t="shared" si="45"/>
        <v>min</v>
      </c>
      <c r="P273" s="10" t="s">
        <v>750</v>
      </c>
      <c r="Q273" s="28" t="str">
        <f t="shared" si="46"/>
        <v>http://alb-nagold-enz-cup.de/oberkollbach/2017/?claudiawaidelich</v>
      </c>
      <c r="R273" s="27" t="str">
        <f t="shared" si="53"/>
        <v>https://youtu.be/1YSSyxDlfeA?app=desktop&amp;t=36m15s#5-Claudia</v>
      </c>
      <c r="S273" s="15">
        <f t="shared" si="48"/>
        <v>2175</v>
      </c>
      <c r="T273" s="15">
        <f t="shared" si="49"/>
        <v>1201.3808975834293</v>
      </c>
      <c r="U273" s="4" t="str">
        <f t="shared" si="50"/>
        <v>0:36:18</v>
      </c>
      <c r="V273" s="4" t="str">
        <f t="shared" si="51"/>
        <v>0:36:21</v>
      </c>
      <c r="W273" s="4" t="str">
        <f t="shared" si="52"/>
        <v xml:space="preserve">0:36:18,0:36:21
#5: Claudia (SZ Calmbach), W45: 1. Platz
</v>
      </c>
      <c r="X273" s="16" t="str">
        <f t="shared" si="47"/>
        <v>c:\seb\Dropbox\anecup\2017-07-19_oberkollbach\2017-07-26\qr\oberkollbach_2017_qr_5.png</v>
      </c>
    </row>
    <row r="274" spans="1:24" s="10" customFormat="1" x14ac:dyDescent="0.2">
      <c r="A274" s="10">
        <v>497</v>
      </c>
      <c r="B274" s="10">
        <v>10</v>
      </c>
      <c r="C274" s="10">
        <v>36</v>
      </c>
      <c r="D274" s="10" t="s">
        <v>769</v>
      </c>
      <c r="E274" s="5">
        <v>5</v>
      </c>
      <c r="F274" s="6">
        <v>33</v>
      </c>
      <c r="G274" s="7" t="s">
        <v>372</v>
      </c>
      <c r="H274" s="7" t="s">
        <v>371</v>
      </c>
      <c r="I274" s="7" t="s">
        <v>49</v>
      </c>
      <c r="J274" s="5">
        <v>1966</v>
      </c>
      <c r="K274" s="5">
        <f t="shared" si="44"/>
        <v>51</v>
      </c>
      <c r="L274" s="7" t="s">
        <v>16</v>
      </c>
      <c r="M274" s="5">
        <v>1</v>
      </c>
      <c r="N274" s="12">
        <v>3.2222222222222222E-2</v>
      </c>
      <c r="O274" s="9" t="str">
        <f t="shared" si="45"/>
        <v>min</v>
      </c>
      <c r="P274" s="10" t="s">
        <v>750</v>
      </c>
      <c r="Q274" s="28" t="str">
        <f t="shared" si="46"/>
        <v>http://alb-nagold-enz-cup.de/oberkollbach/2017/?christineholdermann</v>
      </c>
      <c r="R274" s="27" t="str">
        <f t="shared" si="53"/>
        <v>https://youtu.be/1YSSyxDlfeA?app=desktop&amp;t=36m24s#33-Christine</v>
      </c>
      <c r="S274" s="15">
        <f t="shared" si="48"/>
        <v>2184</v>
      </c>
      <c r="T274" s="15">
        <f t="shared" si="49"/>
        <v>1206.3521288837744</v>
      </c>
      <c r="U274" s="4" t="str">
        <f t="shared" si="50"/>
        <v>0:36:27</v>
      </c>
      <c r="V274" s="4" t="str">
        <f t="shared" si="51"/>
        <v>0:36:30</v>
      </c>
      <c r="W274" s="4" t="str">
        <f t="shared" si="52"/>
        <v xml:space="preserve">0:36:27,0:36:30
#33: Christine (SZ Bad Herrenalb), W50: 1. Platz
</v>
      </c>
      <c r="X274" s="16" t="str">
        <f t="shared" si="47"/>
        <v>c:\seb\Dropbox\anecup\2017-07-19_oberkollbach\2017-07-26\qr\oberkollbach_2017_qr_33.png</v>
      </c>
    </row>
    <row r="275" spans="1:24" s="10" customFormat="1" x14ac:dyDescent="0.2">
      <c r="A275" s="10">
        <v>498</v>
      </c>
      <c r="B275" s="10">
        <v>10</v>
      </c>
      <c r="C275" s="10">
        <v>38</v>
      </c>
      <c r="D275" s="10" t="s">
        <v>769</v>
      </c>
      <c r="E275" s="5">
        <v>6</v>
      </c>
      <c r="F275" s="6">
        <v>147</v>
      </c>
      <c r="G275" s="7" t="s">
        <v>148</v>
      </c>
      <c r="H275" s="7" t="s">
        <v>147</v>
      </c>
      <c r="I275" s="7" t="s">
        <v>74</v>
      </c>
      <c r="J275" s="5">
        <v>1997</v>
      </c>
      <c r="K275" s="5">
        <f t="shared" si="44"/>
        <v>20</v>
      </c>
      <c r="L275" s="7" t="s">
        <v>754</v>
      </c>
      <c r="M275" s="5">
        <v>2</v>
      </c>
      <c r="N275" s="12">
        <v>3.2314814814814817E-2</v>
      </c>
      <c r="O275" s="9" t="str">
        <f t="shared" si="45"/>
        <v>min</v>
      </c>
      <c r="P275" s="10" t="s">
        <v>750</v>
      </c>
      <c r="Q275" s="28" t="str">
        <f t="shared" si="46"/>
        <v>http://alb-nagold-enz-cup.de/oberkollbach/2017/?siliaaichele</v>
      </c>
      <c r="R275" s="27" t="str">
        <f t="shared" si="53"/>
        <v>https://youtu.be/1YSSyxDlfeA?app=desktop&amp;t=36m32s#147-Silia</v>
      </c>
      <c r="S275" s="15">
        <f t="shared" si="48"/>
        <v>2192</v>
      </c>
      <c r="T275" s="15">
        <f t="shared" si="49"/>
        <v>1210.7710011507479</v>
      </c>
      <c r="U275" s="4" t="str">
        <f t="shared" si="50"/>
        <v>0:36:35</v>
      </c>
      <c r="V275" s="4" t="str">
        <f t="shared" si="51"/>
        <v>0:36:38</v>
      </c>
      <c r="W275" s="4" t="str">
        <f t="shared" si="52"/>
        <v xml:space="preserve">0:36:35,0:36:38
#147: Silia (Team R.E.S.T. Gültstein), wHK: 2. Platz
</v>
      </c>
      <c r="X275" s="16" t="str">
        <f t="shared" si="47"/>
        <v>c:\seb\Dropbox\anecup\2017-07-19_oberkollbach\2017-07-26\qr\oberkollbach_2017_qr_147.png</v>
      </c>
    </row>
    <row r="276" spans="1:24" s="10" customFormat="1" x14ac:dyDescent="0.2">
      <c r="A276" s="10">
        <v>499</v>
      </c>
      <c r="B276" s="10">
        <v>10</v>
      </c>
      <c r="C276" s="10">
        <v>42</v>
      </c>
      <c r="D276" s="10" t="s">
        <v>769</v>
      </c>
      <c r="E276" s="5">
        <v>7</v>
      </c>
      <c r="F276" s="6">
        <v>3</v>
      </c>
      <c r="G276" s="7" t="s">
        <v>694</v>
      </c>
      <c r="H276" s="7" t="s">
        <v>693</v>
      </c>
      <c r="I276" s="7" t="s">
        <v>9</v>
      </c>
      <c r="J276" s="5">
        <v>1961</v>
      </c>
      <c r="K276" s="5">
        <f t="shared" si="44"/>
        <v>56</v>
      </c>
      <c r="L276" s="7" t="s">
        <v>17</v>
      </c>
      <c r="M276" s="5">
        <v>1</v>
      </c>
      <c r="N276" s="12">
        <v>3.2685185185185185E-2</v>
      </c>
      <c r="O276" s="9" t="str">
        <f t="shared" si="45"/>
        <v>min</v>
      </c>
      <c r="P276" s="10" t="s">
        <v>750</v>
      </c>
      <c r="Q276" s="28" t="str">
        <f t="shared" si="46"/>
        <v>http://alb-nagold-enz-cup.de/oberkollbach/2017/?reginavielmeier</v>
      </c>
      <c r="R276" s="27" t="str">
        <f t="shared" si="53"/>
        <v>https://youtu.be/1YSSyxDlfeA?app=desktop&amp;t=37m4s#3-Regina</v>
      </c>
      <c r="S276" s="15">
        <f t="shared" si="48"/>
        <v>2224</v>
      </c>
      <c r="T276" s="15">
        <f t="shared" si="49"/>
        <v>1228.4464902186421</v>
      </c>
      <c r="U276" s="4" t="str">
        <f t="shared" si="50"/>
        <v>0:37:07</v>
      </c>
      <c r="V276" s="4" t="str">
        <f t="shared" si="51"/>
        <v>0:37:10</v>
      </c>
      <c r="W276" s="4" t="str">
        <f t="shared" si="52"/>
        <v xml:space="preserve">0:37:07,0:37:10
#3: Regina (SV Oberkollbach), W55: 1. Platz
</v>
      </c>
      <c r="X276" s="16" t="str">
        <f t="shared" si="47"/>
        <v>c:\seb\Dropbox\anecup\2017-07-19_oberkollbach\2017-07-26\qr\oberkollbach_2017_qr_3.png</v>
      </c>
    </row>
    <row r="277" spans="1:24" s="10" customFormat="1" x14ac:dyDescent="0.2">
      <c r="A277" s="10">
        <v>500</v>
      </c>
      <c r="B277" s="10">
        <v>10</v>
      </c>
      <c r="C277" s="10">
        <v>51</v>
      </c>
      <c r="D277" s="10" t="s">
        <v>769</v>
      </c>
      <c r="E277" s="5">
        <v>8</v>
      </c>
      <c r="F277" s="6">
        <v>31</v>
      </c>
      <c r="G277" s="7" t="s">
        <v>146</v>
      </c>
      <c r="H277" s="7" t="s">
        <v>145</v>
      </c>
      <c r="I277" s="7" t="s">
        <v>75</v>
      </c>
      <c r="J277" s="5">
        <v>1976</v>
      </c>
      <c r="K277" s="5">
        <f t="shared" si="44"/>
        <v>41</v>
      </c>
      <c r="L277" s="7" t="s">
        <v>13</v>
      </c>
      <c r="M277" s="5">
        <v>1</v>
      </c>
      <c r="N277" s="12">
        <v>3.3645833333333333E-2</v>
      </c>
      <c r="O277" s="9" t="str">
        <f t="shared" si="45"/>
        <v>min</v>
      </c>
      <c r="P277" s="10" t="s">
        <v>750</v>
      </c>
      <c r="Q277" s="28" t="str">
        <f t="shared" si="46"/>
        <v>http://alb-nagold-enz-cup.de/oberkollbach/2017/?christinaahlers</v>
      </c>
      <c r="R277" s="27" t="str">
        <f t="shared" si="53"/>
        <v>https://youtu.be/1YSSyxDlfeA?app=desktop&amp;t=38m27s#31-Christina</v>
      </c>
      <c r="S277" s="15">
        <f t="shared" si="48"/>
        <v>2307</v>
      </c>
      <c r="T277" s="15">
        <f t="shared" si="49"/>
        <v>1274.2922899884925</v>
      </c>
      <c r="U277" s="4" t="str">
        <f t="shared" si="50"/>
        <v>0:38:30</v>
      </c>
      <c r="V277" s="4" t="str">
        <f t="shared" si="51"/>
        <v>0:38:33</v>
      </c>
      <c r="W277" s="4" t="str">
        <f t="shared" si="52"/>
        <v xml:space="preserve">0:38:30,0:38:33
#31: Christina (SG Pfinztal), W40: 1. Platz
</v>
      </c>
      <c r="X277" s="16" t="str">
        <f t="shared" si="47"/>
        <v>c:\seb\Dropbox\anecup\2017-07-19_oberkollbach\2017-07-26\qr\oberkollbach_2017_qr_31.png</v>
      </c>
    </row>
    <row r="278" spans="1:24" s="10" customFormat="1" x14ac:dyDescent="0.2">
      <c r="A278" s="10">
        <v>501</v>
      </c>
      <c r="B278" s="10">
        <v>10</v>
      </c>
      <c r="C278" s="10">
        <v>58</v>
      </c>
      <c r="D278" s="10" t="s">
        <v>769</v>
      </c>
      <c r="E278" s="5">
        <v>9</v>
      </c>
      <c r="F278" s="6">
        <v>103</v>
      </c>
      <c r="G278" s="7" t="s">
        <v>523</v>
      </c>
      <c r="H278" s="7" t="s">
        <v>522</v>
      </c>
      <c r="I278" s="7" t="s">
        <v>2</v>
      </c>
      <c r="J278" s="5">
        <v>1968</v>
      </c>
      <c r="K278" s="5">
        <f t="shared" si="44"/>
        <v>49</v>
      </c>
      <c r="L278" s="7" t="s">
        <v>11</v>
      </c>
      <c r="M278" s="5">
        <v>2</v>
      </c>
      <c r="N278" s="12">
        <v>3.4351851851851849E-2</v>
      </c>
      <c r="O278" s="9" t="str">
        <f t="shared" si="45"/>
        <v>min</v>
      </c>
      <c r="P278" s="10" t="s">
        <v>750</v>
      </c>
      <c r="Q278" s="28" t="str">
        <f t="shared" si="46"/>
        <v>http://alb-nagold-enz-cup.de/oberkollbach/2017/?birgitohngemach</v>
      </c>
      <c r="R278" s="27" t="str">
        <f t="shared" si="53"/>
        <v>https://youtu.be/1YSSyxDlfeA?app=desktop&amp;t=39m28s#103-Birgit</v>
      </c>
      <c r="S278" s="15">
        <f t="shared" si="48"/>
        <v>2368</v>
      </c>
      <c r="T278" s="15">
        <f t="shared" si="49"/>
        <v>1307.9861910241657</v>
      </c>
      <c r="U278" s="4" t="str">
        <f t="shared" si="50"/>
        <v>0:39:31</v>
      </c>
      <c r="V278" s="4" t="str">
        <f t="shared" si="51"/>
        <v>0:39:34</v>
      </c>
      <c r="W278" s="4" t="str">
        <f t="shared" si="52"/>
        <v xml:space="preserve">0:39:31,0:39:34
#103: Birgit (SC Neubulach), W45: 2. Platz
</v>
      </c>
      <c r="X278" s="16" t="str">
        <f t="shared" si="47"/>
        <v>c:\seb\Dropbox\anecup\2017-07-19_oberkollbach\2017-07-26\qr\oberkollbach_2017_qr_103.png</v>
      </c>
    </row>
    <row r="279" spans="1:24" s="10" customFormat="1" x14ac:dyDescent="0.2">
      <c r="A279" s="10">
        <v>502</v>
      </c>
      <c r="B279" s="10">
        <v>10</v>
      </c>
      <c r="C279" s="10">
        <v>77</v>
      </c>
      <c r="D279" s="10" t="s">
        <v>769</v>
      </c>
      <c r="E279" s="5">
        <v>10</v>
      </c>
      <c r="F279" s="6">
        <v>23</v>
      </c>
      <c r="G279" s="7" t="s">
        <v>262</v>
      </c>
      <c r="H279" s="7" t="s">
        <v>477</v>
      </c>
      <c r="I279" s="7" t="s">
        <v>9</v>
      </c>
      <c r="J279" s="5">
        <v>1988</v>
      </c>
      <c r="K279" s="5">
        <f t="shared" si="44"/>
        <v>29</v>
      </c>
      <c r="L279" s="7" t="s">
        <v>754</v>
      </c>
      <c r="M279" s="5">
        <v>3</v>
      </c>
      <c r="N279" s="12">
        <v>3.6076388888888887E-2</v>
      </c>
      <c r="O279" s="9" t="str">
        <f t="shared" si="45"/>
        <v>min</v>
      </c>
      <c r="P279" s="10" t="s">
        <v>750</v>
      </c>
      <c r="Q279" s="28" t="str">
        <f t="shared" si="46"/>
        <v>http://alb-nagold-enz-cup.de/oberkollbach/2017/?juliamanz</v>
      </c>
      <c r="R279" s="27" t="str">
        <f t="shared" si="53"/>
        <v>https://youtu.be/1YSSyxDlfeA?app=desktop&amp;t=41m57s#23-Julia</v>
      </c>
      <c r="S279" s="15">
        <f t="shared" si="48"/>
        <v>2517</v>
      </c>
      <c r="T279" s="15">
        <f t="shared" si="49"/>
        <v>1390.2876869965476</v>
      </c>
      <c r="U279" s="4" t="str">
        <f t="shared" si="50"/>
        <v>0:42:00</v>
      </c>
      <c r="V279" s="4" t="str">
        <f t="shared" si="51"/>
        <v>0:42:03</v>
      </c>
      <c r="W279" s="4" t="str">
        <f t="shared" si="52"/>
        <v xml:space="preserve">0:42:00,0:42:03
#23: Julia (SV Oberkollbach), wHK: 3. Platz
</v>
      </c>
      <c r="X279" s="16" t="str">
        <f t="shared" si="47"/>
        <v>c:\seb\Dropbox\anecup\2017-07-19_oberkollbach\2017-07-26\qr\oberkollbach_2017_qr_23.png</v>
      </c>
    </row>
    <row r="280" spans="1:24" s="10" customFormat="1" x14ac:dyDescent="0.2">
      <c r="A280" s="10">
        <v>503</v>
      </c>
      <c r="B280" s="10">
        <v>10</v>
      </c>
      <c r="C280" s="10">
        <v>81</v>
      </c>
      <c r="D280" s="10" t="s">
        <v>769</v>
      </c>
      <c r="E280" s="5">
        <v>11</v>
      </c>
      <c r="F280" s="6">
        <v>30</v>
      </c>
      <c r="G280" s="7" t="s">
        <v>324</v>
      </c>
      <c r="H280" s="7" t="s">
        <v>323</v>
      </c>
      <c r="I280" s="7" t="s">
        <v>63</v>
      </c>
      <c r="J280" s="5">
        <v>1973</v>
      </c>
      <c r="K280" s="5">
        <f t="shared" si="44"/>
        <v>44</v>
      </c>
      <c r="L280" s="7" t="s">
        <v>13</v>
      </c>
      <c r="M280" s="5">
        <v>2</v>
      </c>
      <c r="N280" s="12">
        <v>3.6319444444444439E-2</v>
      </c>
      <c r="O280" s="9" t="str">
        <f t="shared" si="45"/>
        <v>min</v>
      </c>
      <c r="P280" s="10" t="s">
        <v>750</v>
      </c>
      <c r="Q280" s="28" t="str">
        <f t="shared" si="46"/>
        <v>http://alb-nagold-enz-cup.de/oberkollbach/2017/?utagroeper</v>
      </c>
      <c r="R280" s="27" t="str">
        <f t="shared" si="53"/>
        <v>https://youtu.be/1YSSyxDlfeA?app=desktop&amp;t=42m18s#30-Uta</v>
      </c>
      <c r="S280" s="15">
        <f t="shared" si="48"/>
        <v>2538</v>
      </c>
      <c r="T280" s="15">
        <f t="shared" si="49"/>
        <v>1401.8872266973533</v>
      </c>
      <c r="U280" s="4" t="str">
        <f t="shared" si="50"/>
        <v>0:42:21</v>
      </c>
      <c r="V280" s="4" t="str">
        <f t="shared" si="51"/>
        <v>0:42:24</v>
      </c>
      <c r="W280" s="4" t="str">
        <f t="shared" si="52"/>
        <v xml:space="preserve">0:42:21,0:42:24
#30: Uta (TSV Kuppingen), W40: 2. Platz
</v>
      </c>
      <c r="X280" s="16" t="str">
        <f t="shared" si="47"/>
        <v>c:\seb\Dropbox\anecup\2017-07-19_oberkollbach\2017-07-26\qr\oberkollbach_2017_qr_30.png</v>
      </c>
    </row>
    <row r="281" spans="1:24" s="10" customFormat="1" x14ac:dyDescent="0.2">
      <c r="A281" s="10">
        <v>504</v>
      </c>
      <c r="B281" s="10">
        <v>10</v>
      </c>
      <c r="C281" s="10">
        <v>90</v>
      </c>
      <c r="D281" s="10" t="s">
        <v>769</v>
      </c>
      <c r="E281" s="5">
        <v>12</v>
      </c>
      <c r="F281" s="6">
        <v>173</v>
      </c>
      <c r="G281" s="7" t="s">
        <v>262</v>
      </c>
      <c r="H281" s="7" t="s">
        <v>375</v>
      </c>
      <c r="I281" s="7" t="s">
        <v>44</v>
      </c>
      <c r="J281" s="5">
        <v>1994</v>
      </c>
      <c r="K281" s="5">
        <f t="shared" si="44"/>
        <v>23</v>
      </c>
      <c r="L281" s="7" t="s">
        <v>754</v>
      </c>
      <c r="M281" s="5">
        <v>4</v>
      </c>
      <c r="N281" s="12">
        <v>3.7291666666666667E-2</v>
      </c>
      <c r="O281" s="9" t="str">
        <f t="shared" si="45"/>
        <v>min</v>
      </c>
      <c r="P281" s="10" t="s">
        <v>750</v>
      </c>
      <c r="Q281" s="28" t="str">
        <f t="shared" si="46"/>
        <v>http://alb-nagold-enz-cup.de/oberkollbach/2017/?juliahubler</v>
      </c>
      <c r="R281" s="27" t="str">
        <f t="shared" si="53"/>
        <v>https://youtu.be/1YSSyxDlfeA?app=desktop&amp;t=43m42s#173-Julia</v>
      </c>
      <c r="S281" s="15">
        <f t="shared" si="48"/>
        <v>2622</v>
      </c>
      <c r="T281" s="15">
        <f t="shared" si="49"/>
        <v>1448.2853855005753</v>
      </c>
      <c r="U281" s="4" t="str">
        <f t="shared" si="50"/>
        <v>0:43:45</v>
      </c>
      <c r="V281" s="4" t="str">
        <f t="shared" si="51"/>
        <v>0:43:48</v>
      </c>
      <c r="W281" s="4" t="str">
        <f t="shared" si="52"/>
        <v xml:space="preserve">0:43:45,0:43:48
#173: Julia (Oberkollbach), wHK: 4. Platz
</v>
      </c>
      <c r="X281" s="16" t="str">
        <f t="shared" si="47"/>
        <v>c:\seb\Dropbox\anecup\2017-07-19_oberkollbach\2017-07-26\qr\oberkollbach_2017_qr_173.png</v>
      </c>
    </row>
    <row r="282" spans="1:24" s="10" customFormat="1" x14ac:dyDescent="0.2">
      <c r="A282" s="10">
        <v>505</v>
      </c>
      <c r="B282" s="10">
        <v>10</v>
      </c>
      <c r="C282" s="10">
        <v>92</v>
      </c>
      <c r="D282" s="10" t="s">
        <v>769</v>
      </c>
      <c r="E282" s="5">
        <v>13</v>
      </c>
      <c r="F282" s="6">
        <v>121</v>
      </c>
      <c r="G282" s="7" t="s">
        <v>163</v>
      </c>
      <c r="H282" s="7" t="s">
        <v>162</v>
      </c>
      <c r="I282" s="7" t="s">
        <v>76</v>
      </c>
      <c r="J282" s="5">
        <v>1994</v>
      </c>
      <c r="K282" s="5">
        <f t="shared" si="44"/>
        <v>23</v>
      </c>
      <c r="L282" s="7" t="s">
        <v>754</v>
      </c>
      <c r="M282" s="5">
        <v>5</v>
      </c>
      <c r="N282" s="12">
        <v>3.740740740740741E-2</v>
      </c>
      <c r="O282" s="9" t="str">
        <f t="shared" si="45"/>
        <v>min</v>
      </c>
      <c r="P282" s="10" t="s">
        <v>750</v>
      </c>
      <c r="Q282" s="28" t="str">
        <f t="shared" si="46"/>
        <v>http://alb-nagold-enz-cup.de/oberkollbach/2017/?alexandraballe</v>
      </c>
      <c r="R282" s="27" t="str">
        <f t="shared" si="53"/>
        <v>https://youtu.be/1YSSyxDlfeA?app=desktop&amp;t=43m52s#121-Alexandra</v>
      </c>
      <c r="S282" s="15">
        <f t="shared" si="48"/>
        <v>2632</v>
      </c>
      <c r="T282" s="15">
        <f t="shared" si="49"/>
        <v>1453.8089758342921</v>
      </c>
      <c r="U282" s="4" t="str">
        <f t="shared" si="50"/>
        <v>0:43:55</v>
      </c>
      <c r="V282" s="4" t="str">
        <f t="shared" si="51"/>
        <v>0:43:58</v>
      </c>
      <c r="W282" s="4" t="str">
        <f t="shared" si="52"/>
        <v xml:space="preserve">0:43:55,0:43:58
#121: Alexandra (KINDERKLINIK SCHÖMBERG), wHK: 5. Platz
</v>
      </c>
      <c r="X282" s="16" t="str">
        <f t="shared" si="47"/>
        <v>c:\seb\Dropbox\anecup\2017-07-19_oberkollbach\2017-07-26\qr\oberkollbach_2017_qr_121.png</v>
      </c>
    </row>
    <row r="283" spans="1:24" s="10" customFormat="1" x14ac:dyDescent="0.2">
      <c r="A283" s="10">
        <v>506</v>
      </c>
      <c r="B283" s="10">
        <v>10</v>
      </c>
      <c r="C283" s="10">
        <v>93</v>
      </c>
      <c r="D283" s="10" t="s">
        <v>769</v>
      </c>
      <c r="E283" s="5">
        <v>14</v>
      </c>
      <c r="F283" s="6">
        <v>120</v>
      </c>
      <c r="G283" s="7" t="s">
        <v>677</v>
      </c>
      <c r="H283" s="7" t="s">
        <v>676</v>
      </c>
      <c r="I283" s="7" t="s">
        <v>77</v>
      </c>
      <c r="J283" s="5">
        <v>1980</v>
      </c>
      <c r="K283" s="5">
        <f t="shared" si="44"/>
        <v>37</v>
      </c>
      <c r="L283" s="7" t="s">
        <v>28</v>
      </c>
      <c r="M283" s="5">
        <v>2</v>
      </c>
      <c r="N283" s="12">
        <v>3.7465277777777778E-2</v>
      </c>
      <c r="O283" s="9" t="str">
        <f t="shared" si="45"/>
        <v>min</v>
      </c>
      <c r="P283" s="10" t="s">
        <v>750</v>
      </c>
      <c r="Q283" s="28" t="str">
        <f t="shared" si="46"/>
        <v>http://alb-nagold-enz-cup.de/oberkollbach/2017/?nicoletraub</v>
      </c>
      <c r="R283" s="27" t="str">
        <f t="shared" si="53"/>
        <v>https://youtu.be/1YSSyxDlfeA?app=desktop&amp;t=43m57s#120-Nicole</v>
      </c>
      <c r="S283" s="15">
        <f t="shared" si="48"/>
        <v>2637</v>
      </c>
      <c r="T283" s="15">
        <f t="shared" si="49"/>
        <v>1456.5707710011507</v>
      </c>
      <c r="U283" s="4" t="str">
        <f t="shared" si="50"/>
        <v>0:44:00</v>
      </c>
      <c r="V283" s="4" t="str">
        <f t="shared" si="51"/>
        <v>0:44:03</v>
      </c>
      <c r="W283" s="4" t="str">
        <f t="shared" si="52"/>
        <v xml:space="preserve">0:44:00,0:44:03
#120: Nicole (Laufzeit Effringen), W35: 2. Platz
</v>
      </c>
      <c r="X283" s="16" t="str">
        <f t="shared" si="47"/>
        <v>c:\seb\Dropbox\anecup\2017-07-19_oberkollbach\2017-07-26\qr\oberkollbach_2017_qr_120.png</v>
      </c>
    </row>
    <row r="284" spans="1:24" s="10" customFormat="1" x14ac:dyDescent="0.2">
      <c r="A284" s="10">
        <v>507</v>
      </c>
      <c r="B284" s="10">
        <v>10</v>
      </c>
      <c r="C284" s="10">
        <v>94</v>
      </c>
      <c r="D284" s="10" t="s">
        <v>769</v>
      </c>
      <c r="E284" s="5">
        <v>15</v>
      </c>
      <c r="F284" s="6">
        <v>26</v>
      </c>
      <c r="G284" s="7" t="s">
        <v>571</v>
      </c>
      <c r="H284" s="7" t="s">
        <v>570</v>
      </c>
      <c r="I284" s="7" t="s">
        <v>21</v>
      </c>
      <c r="J284" s="5">
        <v>1963</v>
      </c>
      <c r="K284" s="5">
        <f t="shared" si="44"/>
        <v>54</v>
      </c>
      <c r="L284" s="7" t="s">
        <v>16</v>
      </c>
      <c r="M284" s="5">
        <v>2</v>
      </c>
      <c r="N284" s="12">
        <v>3.7523148148148146E-2</v>
      </c>
      <c r="O284" s="9" t="str">
        <f t="shared" si="45"/>
        <v>min</v>
      </c>
      <c r="P284" s="10" t="s">
        <v>750</v>
      </c>
      <c r="Q284" s="28" t="str">
        <f t="shared" si="46"/>
        <v>http://alb-nagold-enz-cup.de/oberkollbach/2017/?helgarobatzek</v>
      </c>
      <c r="R284" s="27" t="str">
        <f t="shared" si="53"/>
        <v>https://youtu.be/1YSSyxDlfeA?app=desktop&amp;t=44m2s#26-Helga</v>
      </c>
      <c r="S284" s="15">
        <f t="shared" si="48"/>
        <v>2642</v>
      </c>
      <c r="T284" s="15">
        <f t="shared" si="49"/>
        <v>1459.3325661680092</v>
      </c>
      <c r="U284" s="4" t="str">
        <f t="shared" si="50"/>
        <v>0:44:05</v>
      </c>
      <c r="V284" s="4" t="str">
        <f t="shared" si="51"/>
        <v>0:44:08</v>
      </c>
      <c r="W284" s="4" t="str">
        <f t="shared" si="52"/>
        <v xml:space="preserve">0:44:05,0:44:08
#26: Helga (LT Altburg), W50: 2. Platz
</v>
      </c>
      <c r="X284" s="16" t="str">
        <f t="shared" si="47"/>
        <v>c:\seb\Dropbox\anecup\2017-07-19_oberkollbach\2017-07-26\qr\oberkollbach_2017_qr_26.png</v>
      </c>
    </row>
    <row r="285" spans="1:24" s="10" customFormat="1" x14ac:dyDescent="0.2">
      <c r="A285" s="10">
        <v>508</v>
      </c>
      <c r="B285" s="10">
        <v>10</v>
      </c>
      <c r="C285" s="10">
        <v>95</v>
      </c>
      <c r="D285" s="10" t="s">
        <v>769</v>
      </c>
      <c r="E285" s="5">
        <v>16</v>
      </c>
      <c r="F285" s="6">
        <v>17</v>
      </c>
      <c r="G285" s="7" t="s">
        <v>331</v>
      </c>
      <c r="H285" s="7" t="s">
        <v>436</v>
      </c>
      <c r="I285" s="7" t="s">
        <v>21</v>
      </c>
      <c r="J285" s="5">
        <v>1970</v>
      </c>
      <c r="K285" s="5">
        <f t="shared" si="44"/>
        <v>47</v>
      </c>
      <c r="L285" s="7" t="s">
        <v>11</v>
      </c>
      <c r="M285" s="5">
        <v>3</v>
      </c>
      <c r="N285" s="12">
        <v>3.7534722222222219E-2</v>
      </c>
      <c r="O285" s="9" t="str">
        <f t="shared" si="45"/>
        <v>min</v>
      </c>
      <c r="P285" s="10" t="s">
        <v>750</v>
      </c>
      <c r="Q285" s="28" t="str">
        <f t="shared" si="46"/>
        <v>http://alb-nagold-enz-cup.de/oberkollbach/2017/?martinakugele</v>
      </c>
      <c r="R285" s="27" t="str">
        <f t="shared" si="53"/>
        <v>https://youtu.be/1YSSyxDlfeA?app=desktop&amp;t=44m3s#17-Martina</v>
      </c>
      <c r="S285" s="15">
        <f t="shared" si="48"/>
        <v>2643</v>
      </c>
      <c r="T285" s="15">
        <f t="shared" si="49"/>
        <v>1459.8849252013808</v>
      </c>
      <c r="U285" s="4" t="str">
        <f t="shared" si="50"/>
        <v>0:44:06</v>
      </c>
      <c r="V285" s="4" t="str">
        <f t="shared" si="51"/>
        <v>0:44:09</v>
      </c>
      <c r="W285" s="4" t="str">
        <f t="shared" si="52"/>
        <v xml:space="preserve">0:44:06,0:44:09
#17: Martina (LT Altburg), W45: 3. Platz
</v>
      </c>
      <c r="X285" s="16" t="str">
        <f t="shared" si="47"/>
        <v>c:\seb\Dropbox\anecup\2017-07-19_oberkollbach\2017-07-26\qr\oberkollbach_2017_qr_17.png</v>
      </c>
    </row>
    <row r="286" spans="1:24" s="10" customFormat="1" x14ac:dyDescent="0.2">
      <c r="A286" s="10">
        <v>509</v>
      </c>
      <c r="B286" s="10">
        <v>10</v>
      </c>
      <c r="C286" s="10">
        <v>98</v>
      </c>
      <c r="D286" s="10" t="s">
        <v>769</v>
      </c>
      <c r="E286" s="5">
        <v>17</v>
      </c>
      <c r="F286" s="6">
        <v>22</v>
      </c>
      <c r="G286" s="7" t="s">
        <v>481</v>
      </c>
      <c r="H286" s="7" t="s">
        <v>480</v>
      </c>
      <c r="I286" s="7" t="s">
        <v>9</v>
      </c>
      <c r="J286" s="5">
        <v>1981</v>
      </c>
      <c r="K286" s="5">
        <f t="shared" si="44"/>
        <v>36</v>
      </c>
      <c r="L286" s="7" t="s">
        <v>28</v>
      </c>
      <c r="M286" s="5">
        <v>3</v>
      </c>
      <c r="N286" s="12">
        <v>3.8275462962962963E-2</v>
      </c>
      <c r="O286" s="9" t="str">
        <f t="shared" si="45"/>
        <v>min</v>
      </c>
      <c r="P286" s="10" t="s">
        <v>750</v>
      </c>
      <c r="Q286" s="28" t="str">
        <f t="shared" si="46"/>
        <v>http://alb-nagold-enz-cup.de/oberkollbach/2017/?stefaniemaerkle</v>
      </c>
      <c r="R286" s="27" t="str">
        <f t="shared" si="53"/>
        <v>https://youtu.be/1YSSyxDlfeA?app=desktop&amp;t=45m7s#22-Stefanie</v>
      </c>
      <c r="S286" s="15">
        <f t="shared" si="48"/>
        <v>2707</v>
      </c>
      <c r="T286" s="15">
        <f t="shared" si="49"/>
        <v>1495.235903337169</v>
      </c>
      <c r="U286" s="4" t="str">
        <f t="shared" si="50"/>
        <v>0:45:10</v>
      </c>
      <c r="V286" s="4" t="str">
        <f t="shared" si="51"/>
        <v>0:45:13</v>
      </c>
      <c r="W286" s="4" t="str">
        <f t="shared" si="52"/>
        <v xml:space="preserve">0:45:10,0:45:13
#22: Stefanie (SV Oberkollbach), W35: 3. Platz
</v>
      </c>
      <c r="X286" s="16" t="str">
        <f t="shared" si="47"/>
        <v>c:\seb\Dropbox\anecup\2017-07-19_oberkollbach\2017-07-26\qr\oberkollbach_2017_qr_22.png</v>
      </c>
    </row>
    <row r="287" spans="1:24" s="10" customFormat="1" x14ac:dyDescent="0.2">
      <c r="A287" s="10">
        <v>510</v>
      </c>
      <c r="B287" s="10">
        <v>10</v>
      </c>
      <c r="C287" s="10">
        <v>99</v>
      </c>
      <c r="D287" s="10" t="s">
        <v>769</v>
      </c>
      <c r="E287" s="5">
        <v>18</v>
      </c>
      <c r="F287" s="6">
        <v>101</v>
      </c>
      <c r="G287" s="7" t="s">
        <v>372</v>
      </c>
      <c r="H287" s="7" t="s">
        <v>685</v>
      </c>
      <c r="I287" s="7" t="s">
        <v>78</v>
      </c>
      <c r="J287" s="5">
        <v>1981</v>
      </c>
      <c r="K287" s="5">
        <f t="shared" si="44"/>
        <v>36</v>
      </c>
      <c r="L287" s="7" t="s">
        <v>28</v>
      </c>
      <c r="M287" s="5">
        <v>4</v>
      </c>
      <c r="N287" s="12">
        <v>3.8344907407407411E-2</v>
      </c>
      <c r="O287" s="9" t="str">
        <f t="shared" si="45"/>
        <v>min</v>
      </c>
      <c r="P287" s="10" t="s">
        <v>750</v>
      </c>
      <c r="Q287" s="28" t="str">
        <f t="shared" si="46"/>
        <v>http://alb-nagold-enz-cup.de/oberkollbach/2017/?christineuhlig</v>
      </c>
      <c r="R287" s="27" t="str">
        <f t="shared" si="53"/>
        <v>https://youtu.be/1YSSyxDlfeA?app=desktop&amp;t=45m13s#101-Christine</v>
      </c>
      <c r="S287" s="15">
        <f t="shared" si="48"/>
        <v>2713</v>
      </c>
      <c r="T287" s="15">
        <f t="shared" si="49"/>
        <v>1498.5500575373992</v>
      </c>
      <c r="U287" s="4" t="str">
        <f t="shared" si="50"/>
        <v>0:45:16</v>
      </c>
      <c r="V287" s="4" t="str">
        <f t="shared" si="51"/>
        <v>0:45:19</v>
      </c>
      <c r="W287" s="4" t="str">
        <f t="shared" si="52"/>
        <v xml:space="preserve">0:45:16,0:45:19
#101: Christine (SV Baiersbronn), W35: 4. Platz
</v>
      </c>
      <c r="X287" s="16" t="str">
        <f t="shared" si="47"/>
        <v>c:\seb\Dropbox\anecup\2017-07-19_oberkollbach\2017-07-26\qr\oberkollbach_2017_qr_101.png</v>
      </c>
    </row>
    <row r="288" spans="1:24" s="10" customFormat="1" x14ac:dyDescent="0.2">
      <c r="A288" s="10">
        <v>511</v>
      </c>
      <c r="B288" s="10">
        <v>10</v>
      </c>
      <c r="C288" s="10">
        <v>100</v>
      </c>
      <c r="D288" s="10" t="s">
        <v>769</v>
      </c>
      <c r="E288" s="5">
        <v>19</v>
      </c>
      <c r="F288" s="6">
        <v>122</v>
      </c>
      <c r="G288" s="7" t="s">
        <v>457</v>
      </c>
      <c r="H288" s="7" t="s">
        <v>456</v>
      </c>
      <c r="I288" s="7" t="s">
        <v>79</v>
      </c>
      <c r="J288" s="5">
        <v>1980</v>
      </c>
      <c r="K288" s="5">
        <f t="shared" si="44"/>
        <v>37</v>
      </c>
      <c r="L288" s="7" t="s">
        <v>28</v>
      </c>
      <c r="M288" s="5">
        <v>5</v>
      </c>
      <c r="N288" s="12">
        <v>3.8379629629629632E-2</v>
      </c>
      <c r="O288" s="9" t="str">
        <f t="shared" si="45"/>
        <v>min</v>
      </c>
      <c r="P288" s="10" t="s">
        <v>750</v>
      </c>
      <c r="Q288" s="28" t="str">
        <f t="shared" si="46"/>
        <v>http://alb-nagold-enz-cup.de/oberkollbach/2017/?bettinalepschi</v>
      </c>
      <c r="R288" s="27" t="str">
        <f t="shared" si="53"/>
        <v>https://youtu.be/1YSSyxDlfeA?app=desktop&amp;t=45m16s#122-Bettina</v>
      </c>
      <c r="S288" s="15">
        <f t="shared" si="48"/>
        <v>2716</v>
      </c>
      <c r="T288" s="15">
        <f t="shared" si="49"/>
        <v>1500.2071346375144</v>
      </c>
      <c r="U288" s="4" t="str">
        <f t="shared" si="50"/>
        <v>0:45:19</v>
      </c>
      <c r="V288" s="4" t="str">
        <f t="shared" si="51"/>
        <v>0:45:22</v>
      </c>
      <c r="W288" s="4" t="str">
        <f t="shared" si="52"/>
        <v xml:space="preserve">0:45:19,0:45:22
#122: Bettina (Baubiologie Lepschi), W35: 5. Platz
</v>
      </c>
      <c r="X288" s="16" t="str">
        <f t="shared" si="47"/>
        <v>c:\seb\Dropbox\anecup\2017-07-19_oberkollbach\2017-07-26\qr\oberkollbach_2017_qr_122.png</v>
      </c>
    </row>
    <row r="289" spans="1:24" s="10" customFormat="1" x14ac:dyDescent="0.2">
      <c r="A289" s="10">
        <v>512</v>
      </c>
      <c r="B289" s="10">
        <v>10</v>
      </c>
      <c r="C289" s="10">
        <v>102</v>
      </c>
      <c r="D289" s="10" t="s">
        <v>769</v>
      </c>
      <c r="E289" s="5">
        <v>20</v>
      </c>
      <c r="F289" s="6">
        <v>176</v>
      </c>
      <c r="G289" s="7" t="s">
        <v>449</v>
      </c>
      <c r="H289" s="7" t="s">
        <v>448</v>
      </c>
      <c r="I289" s="7" t="s">
        <v>21</v>
      </c>
      <c r="J289" s="5">
        <v>1966</v>
      </c>
      <c r="K289" s="5">
        <f t="shared" si="44"/>
        <v>51</v>
      </c>
      <c r="L289" s="7" t="s">
        <v>16</v>
      </c>
      <c r="M289" s="5">
        <v>3</v>
      </c>
      <c r="N289" s="12">
        <v>3.8495370370370367E-2</v>
      </c>
      <c r="O289" s="9" t="str">
        <f t="shared" si="45"/>
        <v>min</v>
      </c>
      <c r="P289" s="10" t="s">
        <v>750</v>
      </c>
      <c r="Q289" s="28" t="str">
        <f t="shared" si="46"/>
        <v>http://alb-nagold-enz-cup.de/oberkollbach/2017/?solveighlaskowski</v>
      </c>
      <c r="R289" s="27" t="str">
        <f t="shared" si="53"/>
        <v>https://youtu.be/1YSSyxDlfeA?app=desktop&amp;t=45m26s#176-Solveigh</v>
      </c>
      <c r="S289" s="15">
        <f t="shared" si="48"/>
        <v>2726</v>
      </c>
      <c r="T289" s="15">
        <f t="shared" si="49"/>
        <v>1505.7307249712312</v>
      </c>
      <c r="U289" s="4" t="str">
        <f t="shared" si="50"/>
        <v>0:45:29</v>
      </c>
      <c r="V289" s="4" t="str">
        <f t="shared" si="51"/>
        <v>0:45:32</v>
      </c>
      <c r="W289" s="4" t="str">
        <f t="shared" si="52"/>
        <v xml:space="preserve">0:45:29,0:45:32
#176: Solveigh (LT Altburg), W50: 3. Platz
</v>
      </c>
      <c r="X289" s="16" t="str">
        <f t="shared" si="47"/>
        <v>c:\seb\Dropbox\anecup\2017-07-19_oberkollbach\2017-07-26\qr\oberkollbach_2017_qr_176.png</v>
      </c>
    </row>
    <row r="290" spans="1:24" s="10" customFormat="1" x14ac:dyDescent="0.2">
      <c r="A290" s="10">
        <v>513</v>
      </c>
      <c r="B290" s="10">
        <v>10</v>
      </c>
      <c r="C290" s="10">
        <v>105</v>
      </c>
      <c r="D290" s="10" t="s">
        <v>769</v>
      </c>
      <c r="E290" s="5">
        <v>21</v>
      </c>
      <c r="F290" s="6">
        <v>76</v>
      </c>
      <c r="G290" s="7" t="s">
        <v>733</v>
      </c>
      <c r="H290" s="7" t="s">
        <v>730</v>
      </c>
      <c r="I290" s="7" t="s">
        <v>63</v>
      </c>
      <c r="J290" s="5">
        <v>2000</v>
      </c>
      <c r="K290" s="5">
        <f t="shared" si="44"/>
        <v>17</v>
      </c>
      <c r="L290" s="7" t="s">
        <v>136</v>
      </c>
      <c r="M290" s="5">
        <v>1</v>
      </c>
      <c r="N290" s="12">
        <v>3.8622685185185184E-2</v>
      </c>
      <c r="O290" s="9" t="str">
        <f t="shared" si="45"/>
        <v>min</v>
      </c>
      <c r="P290" s="10" t="s">
        <v>750</v>
      </c>
      <c r="Q290" s="28" t="str">
        <f t="shared" si="46"/>
        <v>http://alb-nagold-enz-cup.de/oberkollbach/2017/?viktoriazelssmann</v>
      </c>
      <c r="R290" s="27" t="str">
        <f t="shared" si="53"/>
        <v>https://youtu.be/1YSSyxDlfeA?app=desktop&amp;t=45m37s#76-Viktoria</v>
      </c>
      <c r="S290" s="15">
        <f t="shared" si="48"/>
        <v>2737</v>
      </c>
      <c r="T290" s="15">
        <f t="shared" si="49"/>
        <v>1511.8066743383199</v>
      </c>
      <c r="U290" s="4" t="str">
        <f t="shared" si="50"/>
        <v>0:45:40</v>
      </c>
      <c r="V290" s="4" t="str">
        <f t="shared" si="51"/>
        <v>0:45:43</v>
      </c>
      <c r="W290" s="4" t="str">
        <f t="shared" si="52"/>
        <v xml:space="preserve">0:45:40,0:45:43
#76: Viktoria (TSV Kuppingen), Jugend U18 : 1. Platz
</v>
      </c>
      <c r="X290" s="16" t="str">
        <f t="shared" si="47"/>
        <v>c:\seb\Dropbox\anecup\2017-07-19_oberkollbach\2017-07-26\qr\oberkollbach_2017_qr_76.png</v>
      </c>
    </row>
    <row r="291" spans="1:24" s="10" customFormat="1" x14ac:dyDescent="0.2">
      <c r="A291" s="10">
        <v>514</v>
      </c>
      <c r="B291" s="10">
        <v>10</v>
      </c>
      <c r="C291" s="10">
        <v>106</v>
      </c>
      <c r="D291" s="10" t="s">
        <v>769</v>
      </c>
      <c r="E291" s="5">
        <v>22</v>
      </c>
      <c r="F291" s="6">
        <v>143</v>
      </c>
      <c r="G291" s="7" t="s">
        <v>187</v>
      </c>
      <c r="H291" s="7" t="s">
        <v>186</v>
      </c>
      <c r="I291" s="7" t="s">
        <v>44</v>
      </c>
      <c r="J291" s="5">
        <v>1974</v>
      </c>
      <c r="K291" s="5">
        <f t="shared" si="44"/>
        <v>43</v>
      </c>
      <c r="L291" s="7" t="s">
        <v>13</v>
      </c>
      <c r="M291" s="5">
        <v>3</v>
      </c>
      <c r="N291" s="12">
        <v>3.8865740740740742E-2</v>
      </c>
      <c r="O291" s="9" t="str">
        <f t="shared" si="45"/>
        <v>min</v>
      </c>
      <c r="P291" s="10" t="s">
        <v>750</v>
      </c>
      <c r="Q291" s="28" t="str">
        <f t="shared" si="46"/>
        <v>http://alb-nagold-enz-cup.de/oberkollbach/2017/?melaniebertsch</v>
      </c>
      <c r="R291" s="27" t="str">
        <f t="shared" si="53"/>
        <v>https://youtu.be/1YSSyxDlfeA?app=desktop&amp;t=45m58s#143-Melanie</v>
      </c>
      <c r="S291" s="15">
        <f t="shared" si="48"/>
        <v>2758</v>
      </c>
      <c r="T291" s="15">
        <f t="shared" si="49"/>
        <v>1523.4062140391254</v>
      </c>
      <c r="U291" s="4" t="str">
        <f t="shared" si="50"/>
        <v>0:46:01</v>
      </c>
      <c r="V291" s="4" t="str">
        <f t="shared" si="51"/>
        <v>0:46:04</v>
      </c>
      <c r="W291" s="4" t="str">
        <f t="shared" si="52"/>
        <v xml:space="preserve">0:46:01,0:46:04
#143: Melanie (Oberkollbach), W40: 3. Platz
</v>
      </c>
      <c r="X291" s="16" t="str">
        <f t="shared" si="47"/>
        <v>c:\seb\Dropbox\anecup\2017-07-19_oberkollbach\2017-07-26\qr\oberkollbach_2017_qr_143.png</v>
      </c>
    </row>
    <row r="292" spans="1:24" s="10" customFormat="1" x14ac:dyDescent="0.2">
      <c r="A292" s="10">
        <v>515</v>
      </c>
      <c r="B292" s="10">
        <v>10</v>
      </c>
      <c r="C292" s="10">
        <v>111</v>
      </c>
      <c r="D292" s="10" t="s">
        <v>769</v>
      </c>
      <c r="E292" s="5">
        <v>23</v>
      </c>
      <c r="F292" s="6">
        <v>75</v>
      </c>
      <c r="G292" s="7" t="s">
        <v>732</v>
      </c>
      <c r="H292" s="7" t="s">
        <v>730</v>
      </c>
      <c r="I292" s="7" t="s">
        <v>63</v>
      </c>
      <c r="J292" s="5">
        <v>1963</v>
      </c>
      <c r="K292" s="5">
        <f t="shared" si="44"/>
        <v>54</v>
      </c>
      <c r="L292" s="7" t="s">
        <v>16</v>
      </c>
      <c r="M292" s="5">
        <v>4</v>
      </c>
      <c r="N292" s="12">
        <v>3.920138888888889E-2</v>
      </c>
      <c r="O292" s="9" t="str">
        <f t="shared" si="45"/>
        <v>min</v>
      </c>
      <c r="P292" s="10" t="s">
        <v>750</v>
      </c>
      <c r="Q292" s="28" t="str">
        <f t="shared" si="46"/>
        <v>http://alb-nagold-enz-cup.de/oberkollbach/2017/?katrinzelssmann</v>
      </c>
      <c r="R292" s="27" t="str">
        <f t="shared" si="53"/>
        <v>https://youtu.be/1YSSyxDlfeA?app=desktop&amp;t=46m27s#75-Katrin</v>
      </c>
      <c r="S292" s="15">
        <f t="shared" si="48"/>
        <v>2787</v>
      </c>
      <c r="T292" s="15">
        <f t="shared" si="49"/>
        <v>1539.4246260069044</v>
      </c>
      <c r="U292" s="4" t="str">
        <f t="shared" si="50"/>
        <v>0:46:30</v>
      </c>
      <c r="V292" s="4" t="str">
        <f t="shared" si="51"/>
        <v>0:46:33</v>
      </c>
      <c r="W292" s="4" t="str">
        <f t="shared" si="52"/>
        <v xml:space="preserve">0:46:30,0:46:33
#75: Katrin (TSV Kuppingen), W50: 4. Platz
</v>
      </c>
      <c r="X292" s="16" t="str">
        <f t="shared" si="47"/>
        <v>c:\seb\Dropbox\anecup\2017-07-19_oberkollbach\2017-07-26\qr\oberkollbach_2017_qr_75.png</v>
      </c>
    </row>
    <row r="293" spans="1:24" s="10" customFormat="1" x14ac:dyDescent="0.2">
      <c r="A293" s="10">
        <v>516</v>
      </c>
      <c r="B293" s="10">
        <v>10</v>
      </c>
      <c r="C293" s="10">
        <v>112</v>
      </c>
      <c r="D293" s="10" t="s">
        <v>769</v>
      </c>
      <c r="E293" s="5">
        <v>24</v>
      </c>
      <c r="F293" s="6">
        <v>100</v>
      </c>
      <c r="G293" s="7" t="s">
        <v>289</v>
      </c>
      <c r="H293" s="7" t="s">
        <v>667</v>
      </c>
      <c r="I293" s="7" t="s">
        <v>81</v>
      </c>
      <c r="J293" s="5">
        <v>1976</v>
      </c>
      <c r="K293" s="5">
        <f t="shared" si="44"/>
        <v>41</v>
      </c>
      <c r="L293" s="7" t="s">
        <v>13</v>
      </c>
      <c r="M293" s="5">
        <v>4</v>
      </c>
      <c r="N293" s="12">
        <v>3.923611111111111E-2</v>
      </c>
      <c r="O293" s="9" t="str">
        <f t="shared" si="45"/>
        <v>min</v>
      </c>
      <c r="P293" s="10" t="s">
        <v>750</v>
      </c>
      <c r="Q293" s="28" t="str">
        <f t="shared" si="46"/>
        <v>http://alb-nagold-enz-cup.de/oberkollbach/2017/?danielasteinrode</v>
      </c>
      <c r="R293" s="27" t="str">
        <f t="shared" si="53"/>
        <v>https://youtu.be/1YSSyxDlfeA?app=desktop&amp;t=46m30s#100-Daniela</v>
      </c>
      <c r="S293" s="15">
        <f t="shared" si="48"/>
        <v>2790</v>
      </c>
      <c r="T293" s="15">
        <f t="shared" si="49"/>
        <v>1541.0817031070194</v>
      </c>
      <c r="U293" s="4" t="str">
        <f t="shared" si="50"/>
        <v>0:46:33</v>
      </c>
      <c r="V293" s="4" t="str">
        <f t="shared" si="51"/>
        <v>0:46:36</v>
      </c>
      <c r="W293" s="4" t="str">
        <f t="shared" si="52"/>
        <v xml:space="preserve">0:46:33,0:46:36
#100: Daniela (Team Saskia Esken), W40: 4. Platz
</v>
      </c>
      <c r="X293" s="16" t="str">
        <f t="shared" si="47"/>
        <v>c:\seb\Dropbox\anecup\2017-07-19_oberkollbach\2017-07-26\qr\oberkollbach_2017_qr_100.png</v>
      </c>
    </row>
    <row r="294" spans="1:24" s="10" customFormat="1" x14ac:dyDescent="0.2">
      <c r="A294" s="10">
        <v>517</v>
      </c>
      <c r="B294" s="10">
        <v>10</v>
      </c>
      <c r="C294" s="10">
        <v>119</v>
      </c>
      <c r="D294" s="10" t="s">
        <v>769</v>
      </c>
      <c r="E294" s="5">
        <v>25</v>
      </c>
      <c r="F294" s="6">
        <v>79</v>
      </c>
      <c r="G294" s="7" t="s">
        <v>146</v>
      </c>
      <c r="H294" s="7" t="s">
        <v>728</v>
      </c>
      <c r="I294" s="7" t="s">
        <v>76</v>
      </c>
      <c r="J294" s="5">
        <v>1965</v>
      </c>
      <c r="K294" s="5">
        <f t="shared" si="44"/>
        <v>52</v>
      </c>
      <c r="L294" s="7" t="s">
        <v>16</v>
      </c>
      <c r="M294" s="5">
        <v>5</v>
      </c>
      <c r="N294" s="12">
        <v>3.9444444444444442E-2</v>
      </c>
      <c r="O294" s="9" t="str">
        <f t="shared" si="45"/>
        <v>min</v>
      </c>
      <c r="P294" s="10" t="s">
        <v>750</v>
      </c>
      <c r="Q294" s="28" t="str">
        <f t="shared" si="46"/>
        <v>http://alb-nagold-enz-cup.de/oberkollbach/2017/?christinazebisch</v>
      </c>
      <c r="R294" s="27" t="str">
        <f t="shared" si="53"/>
        <v>https://youtu.be/1YSSyxDlfeA?app=desktop&amp;t=46m48s#79-Christina</v>
      </c>
      <c r="S294" s="15">
        <f t="shared" si="48"/>
        <v>2808</v>
      </c>
      <c r="T294" s="15">
        <f t="shared" si="49"/>
        <v>1551.0241657077099</v>
      </c>
      <c r="U294" s="4" t="str">
        <f t="shared" si="50"/>
        <v>0:46:51</v>
      </c>
      <c r="V294" s="4" t="str">
        <f t="shared" si="51"/>
        <v>0:46:54</v>
      </c>
      <c r="W294" s="4" t="str">
        <f t="shared" si="52"/>
        <v xml:space="preserve">0:46:51,0:46:54
#79: Christina (KINDERKLINIK SCHÖMBERG), W50: 5. Platz
</v>
      </c>
      <c r="X294" s="16" t="str">
        <f t="shared" si="47"/>
        <v>c:\seb\Dropbox\anecup\2017-07-19_oberkollbach\2017-07-26\qr\oberkollbach_2017_qr_79.png</v>
      </c>
    </row>
    <row r="295" spans="1:24" s="10" customFormat="1" x14ac:dyDescent="0.2">
      <c r="A295" s="10">
        <v>518</v>
      </c>
      <c r="B295" s="10">
        <v>10</v>
      </c>
      <c r="C295" s="10">
        <v>122</v>
      </c>
      <c r="D295" s="10" t="s">
        <v>769</v>
      </c>
      <c r="E295" s="5">
        <v>26</v>
      </c>
      <c r="F295" s="6">
        <v>21</v>
      </c>
      <c r="G295" s="7" t="s">
        <v>343</v>
      </c>
      <c r="H295" s="7" t="s">
        <v>342</v>
      </c>
      <c r="I295" s="7" t="s">
        <v>9</v>
      </c>
      <c r="J295" s="5">
        <v>1974</v>
      </c>
      <c r="K295" s="5">
        <f t="shared" si="44"/>
        <v>43</v>
      </c>
      <c r="L295" s="7" t="s">
        <v>13</v>
      </c>
      <c r="M295" s="5">
        <v>5</v>
      </c>
      <c r="N295" s="12">
        <v>3.9606481481481479E-2</v>
      </c>
      <c r="O295" s="9" t="str">
        <f t="shared" si="45"/>
        <v>min</v>
      </c>
      <c r="P295" s="10" t="s">
        <v>750</v>
      </c>
      <c r="Q295" s="28" t="str">
        <f t="shared" si="46"/>
        <v>http://alb-nagold-enz-cup.de/oberkollbach/2017/?tanjahaisch</v>
      </c>
      <c r="R295" s="27" t="str">
        <f t="shared" si="53"/>
        <v>https://youtu.be/1YSSyxDlfeA?app=desktop&amp;t=47m2s#21-Tanja</v>
      </c>
      <c r="S295" s="15">
        <f t="shared" si="48"/>
        <v>2822</v>
      </c>
      <c r="T295" s="15">
        <f t="shared" si="49"/>
        <v>1558.7571921749136</v>
      </c>
      <c r="U295" s="4" t="str">
        <f t="shared" si="50"/>
        <v>0:47:05</v>
      </c>
      <c r="V295" s="4" t="str">
        <f t="shared" si="51"/>
        <v>0:47:08</v>
      </c>
      <c r="W295" s="4" t="str">
        <f t="shared" si="52"/>
        <v xml:space="preserve">0:47:05,0:47:08
#21: Tanja (SV Oberkollbach), W40: 5. Platz
</v>
      </c>
      <c r="X295" s="16" t="str">
        <f t="shared" si="47"/>
        <v>c:\seb\Dropbox\anecup\2017-07-19_oberkollbach\2017-07-26\qr\oberkollbach_2017_qr_21.png</v>
      </c>
    </row>
    <row r="296" spans="1:24" s="10" customFormat="1" x14ac:dyDescent="0.2">
      <c r="A296" s="10">
        <v>519</v>
      </c>
      <c r="B296" s="10">
        <v>10</v>
      </c>
      <c r="C296" s="10">
        <v>127</v>
      </c>
      <c r="D296" s="10" t="s">
        <v>769</v>
      </c>
      <c r="E296" s="5">
        <v>27</v>
      </c>
      <c r="F296" s="6">
        <v>77</v>
      </c>
      <c r="G296" s="7" t="s">
        <v>497</v>
      </c>
      <c r="H296" s="7" t="s">
        <v>496</v>
      </c>
      <c r="I296" s="7" t="s">
        <v>21</v>
      </c>
      <c r="J296" s="5">
        <v>1989</v>
      </c>
      <c r="K296" s="5">
        <f t="shared" si="44"/>
        <v>28</v>
      </c>
      <c r="L296" s="7" t="s">
        <v>754</v>
      </c>
      <c r="M296" s="5">
        <v>6</v>
      </c>
      <c r="N296" s="12">
        <v>4.0532407407407406E-2</v>
      </c>
      <c r="O296" s="9" t="str">
        <f t="shared" si="45"/>
        <v>min</v>
      </c>
      <c r="P296" s="10" t="s">
        <v>750</v>
      </c>
      <c r="Q296" s="28" t="str">
        <f t="shared" si="46"/>
        <v>http://alb-nagold-enz-cup.de/oberkollbach/2017/?nataliamoebes</v>
      </c>
      <c r="R296" s="27" t="str">
        <f t="shared" si="53"/>
        <v>https://youtu.be/1YSSyxDlfeA?app=desktop&amp;t=48m22s#77-Natalia</v>
      </c>
      <c r="S296" s="15">
        <f t="shared" si="48"/>
        <v>2902</v>
      </c>
      <c r="T296" s="15">
        <f t="shared" si="49"/>
        <v>1602.945914844649</v>
      </c>
      <c r="U296" s="4" t="str">
        <f t="shared" si="50"/>
        <v>0:48:25</v>
      </c>
      <c r="V296" s="4" t="str">
        <f t="shared" si="51"/>
        <v>0:48:28</v>
      </c>
      <c r="W296" s="4" t="str">
        <f t="shared" si="52"/>
        <v xml:space="preserve">0:48:25,0:48:28
#77: Natalia (LT Altburg), wHK: 6. Platz
</v>
      </c>
      <c r="X296" s="16" t="str">
        <f t="shared" si="47"/>
        <v>c:\seb\Dropbox\anecup\2017-07-19_oberkollbach\2017-07-26\qr\oberkollbach_2017_qr_77.png</v>
      </c>
    </row>
    <row r="297" spans="1:24" s="10" customFormat="1" x14ac:dyDescent="0.2">
      <c r="A297" s="10">
        <v>520</v>
      </c>
      <c r="B297" s="10">
        <v>10</v>
      </c>
      <c r="C297" s="10">
        <v>130</v>
      </c>
      <c r="D297" s="10" t="s">
        <v>769</v>
      </c>
      <c r="E297" s="5">
        <v>28</v>
      </c>
      <c r="F297" s="6">
        <v>32</v>
      </c>
      <c r="G297" s="7" t="s">
        <v>404</v>
      </c>
      <c r="H297" s="7" t="s">
        <v>403</v>
      </c>
      <c r="I297" s="7" t="s">
        <v>21</v>
      </c>
      <c r="J297" s="5">
        <v>1958</v>
      </c>
      <c r="K297" s="5">
        <f t="shared" si="44"/>
        <v>59</v>
      </c>
      <c r="L297" s="7" t="s">
        <v>17</v>
      </c>
      <c r="M297" s="5">
        <v>2</v>
      </c>
      <c r="N297" s="12">
        <v>4.0706018518518523E-2</v>
      </c>
      <c r="O297" s="9" t="str">
        <f t="shared" si="45"/>
        <v>min</v>
      </c>
      <c r="P297" s="10" t="s">
        <v>750</v>
      </c>
      <c r="Q297" s="28" t="str">
        <f t="shared" si="46"/>
        <v>http://alb-nagold-enz-cup.de/oberkollbach/2017/?gerlindekienzler</v>
      </c>
      <c r="R297" s="27" t="str">
        <f t="shared" si="53"/>
        <v>https://youtu.be/1YSSyxDlfeA?app=desktop&amp;t=48m37s#32-Gerlinde</v>
      </c>
      <c r="S297" s="15">
        <f t="shared" si="48"/>
        <v>2917</v>
      </c>
      <c r="T297" s="15">
        <f t="shared" si="49"/>
        <v>1611.2313003452243</v>
      </c>
      <c r="U297" s="4" t="str">
        <f t="shared" si="50"/>
        <v>0:48:40</v>
      </c>
      <c r="V297" s="4" t="str">
        <f t="shared" si="51"/>
        <v>0:48:43</v>
      </c>
      <c r="W297" s="4" t="str">
        <f t="shared" si="52"/>
        <v xml:space="preserve">0:48:40,0:48:43
#32: Gerlinde (LT Altburg), W55: 2. Platz
</v>
      </c>
      <c r="X297" s="16" t="str">
        <f t="shared" si="47"/>
        <v>c:\seb\Dropbox\anecup\2017-07-19_oberkollbach\2017-07-26\qr\oberkollbach_2017_qr_32.png</v>
      </c>
    </row>
    <row r="298" spans="1:24" s="10" customFormat="1" x14ac:dyDescent="0.2">
      <c r="A298" s="10">
        <v>521</v>
      </c>
      <c r="B298" s="10">
        <v>10</v>
      </c>
      <c r="C298" s="10">
        <v>132</v>
      </c>
      <c r="D298" s="10" t="s">
        <v>769</v>
      </c>
      <c r="E298" s="5">
        <v>29</v>
      </c>
      <c r="F298" s="6">
        <v>29</v>
      </c>
      <c r="G298" s="7" t="s">
        <v>312</v>
      </c>
      <c r="H298" s="7" t="s">
        <v>311</v>
      </c>
      <c r="I298" s="7" t="s">
        <v>63</v>
      </c>
      <c r="J298" s="5">
        <v>1982</v>
      </c>
      <c r="K298" s="5">
        <f t="shared" si="44"/>
        <v>35</v>
      </c>
      <c r="L298" s="7" t="s">
        <v>28</v>
      </c>
      <c r="M298" s="5">
        <v>6</v>
      </c>
      <c r="N298" s="12">
        <v>4.0879629629629634E-2</v>
      </c>
      <c r="O298" s="9" t="str">
        <f t="shared" si="45"/>
        <v>min</v>
      </c>
      <c r="P298" s="10" t="s">
        <v>750</v>
      </c>
      <c r="Q298" s="28" t="str">
        <f t="shared" si="46"/>
        <v>http://alb-nagold-enz-cup.de/oberkollbach/2017/?carinagoseberg</v>
      </c>
      <c r="R298" s="27" t="str">
        <f t="shared" si="53"/>
        <v>https://youtu.be/1YSSyxDlfeA?app=desktop&amp;t=48m52s#29-Carina</v>
      </c>
      <c r="S298" s="15">
        <f t="shared" si="48"/>
        <v>2932</v>
      </c>
      <c r="T298" s="15">
        <f t="shared" si="49"/>
        <v>1619.5166858457997</v>
      </c>
      <c r="U298" s="4" t="str">
        <f t="shared" si="50"/>
        <v>0:48:55</v>
      </c>
      <c r="V298" s="4" t="str">
        <f t="shared" si="51"/>
        <v>0:48:58</v>
      </c>
      <c r="W298" s="4" t="str">
        <f t="shared" si="52"/>
        <v xml:space="preserve">0:48:55,0:48:58
#29: Carina (TSV Kuppingen), W35: 6. Platz
</v>
      </c>
      <c r="X298" s="16" t="str">
        <f t="shared" si="47"/>
        <v>c:\seb\Dropbox\anecup\2017-07-19_oberkollbach\2017-07-26\qr\oberkollbach_2017_qr_29.png</v>
      </c>
    </row>
    <row r="299" spans="1:24" s="10" customFormat="1" x14ac:dyDescent="0.2">
      <c r="A299" s="10">
        <v>522</v>
      </c>
      <c r="B299" s="10">
        <v>10</v>
      </c>
      <c r="C299" s="10">
        <v>134</v>
      </c>
      <c r="D299" s="10" t="s">
        <v>769</v>
      </c>
      <c r="E299" s="5">
        <v>30</v>
      </c>
      <c r="F299" s="6">
        <v>34</v>
      </c>
      <c r="G299" s="7" t="s">
        <v>280</v>
      </c>
      <c r="H299" s="7" t="s">
        <v>278</v>
      </c>
      <c r="I299" s="7" t="s">
        <v>21</v>
      </c>
      <c r="J299" s="5">
        <v>1975</v>
      </c>
      <c r="K299" s="5">
        <f t="shared" si="44"/>
        <v>42</v>
      </c>
      <c r="L299" s="7" t="s">
        <v>13</v>
      </c>
      <c r="M299" s="5">
        <v>6</v>
      </c>
      <c r="N299" s="12">
        <v>4.0949074074074075E-2</v>
      </c>
      <c r="O299" s="9" t="str">
        <f t="shared" si="45"/>
        <v>min</v>
      </c>
      <c r="P299" s="10" t="s">
        <v>750</v>
      </c>
      <c r="Q299" s="28" t="str">
        <f t="shared" si="46"/>
        <v>http://alb-nagold-enz-cup.de/oberkollbach/2017/?yvonneeisel</v>
      </c>
      <c r="R299" s="27" t="str">
        <f t="shared" si="53"/>
        <v>https://youtu.be/1YSSyxDlfeA?app=desktop&amp;t=48m58s#34-Yvonne</v>
      </c>
      <c r="S299" s="15">
        <f t="shared" si="48"/>
        <v>2938</v>
      </c>
      <c r="T299" s="15">
        <f t="shared" si="49"/>
        <v>1622.8308400460298</v>
      </c>
      <c r="U299" s="4" t="str">
        <f t="shared" si="50"/>
        <v>0:49:01</v>
      </c>
      <c r="V299" s="4" t="str">
        <f t="shared" si="51"/>
        <v>0:49:04</v>
      </c>
      <c r="W299" s="4" t="str">
        <f t="shared" si="52"/>
        <v xml:space="preserve">0:49:01,0:49:04
#34: Yvonne (LT Altburg), W40: 6. Platz
</v>
      </c>
      <c r="X299" s="16" t="str">
        <f t="shared" si="47"/>
        <v>c:\seb\Dropbox\anecup\2017-07-19_oberkollbach\2017-07-26\qr\oberkollbach_2017_qr_34.png</v>
      </c>
    </row>
    <row r="300" spans="1:24" s="10" customFormat="1" x14ac:dyDescent="0.2">
      <c r="A300" s="10">
        <v>523</v>
      </c>
      <c r="B300" s="10">
        <v>10</v>
      </c>
      <c r="C300" s="10">
        <v>139</v>
      </c>
      <c r="D300" s="10" t="s">
        <v>769</v>
      </c>
      <c r="E300" s="5">
        <v>31</v>
      </c>
      <c r="F300" s="6">
        <v>133</v>
      </c>
      <c r="G300" s="7" t="s">
        <v>588</v>
      </c>
      <c r="H300" s="7" t="s">
        <v>587</v>
      </c>
      <c r="I300" s="7" t="s">
        <v>21</v>
      </c>
      <c r="J300" s="5">
        <v>1958</v>
      </c>
      <c r="K300" s="5">
        <f t="shared" si="44"/>
        <v>59</v>
      </c>
      <c r="L300" s="7" t="s">
        <v>17</v>
      </c>
      <c r="M300" s="5">
        <v>3</v>
      </c>
      <c r="N300" s="12">
        <v>4.144675925925926E-2</v>
      </c>
      <c r="O300" s="9" t="str">
        <f t="shared" si="45"/>
        <v>min</v>
      </c>
      <c r="P300" s="10" t="s">
        <v>750</v>
      </c>
      <c r="Q300" s="28" t="str">
        <f t="shared" si="46"/>
        <v>http://alb-nagold-enz-cup.de/oberkollbach/2017/?ulrikerosenfelder</v>
      </c>
      <c r="R300" s="27" t="str">
        <f t="shared" si="53"/>
        <v>https://youtu.be/1YSSyxDlfeA?app=desktop&amp;t=49m41s#133-Ulrike</v>
      </c>
      <c r="S300" s="15">
        <f t="shared" si="48"/>
        <v>2981</v>
      </c>
      <c r="T300" s="15">
        <f t="shared" si="49"/>
        <v>1646.5822784810125</v>
      </c>
      <c r="U300" s="4" t="str">
        <f t="shared" si="50"/>
        <v>0:49:44</v>
      </c>
      <c r="V300" s="4" t="str">
        <f t="shared" si="51"/>
        <v>0:49:47</v>
      </c>
      <c r="W300" s="4" t="str">
        <f t="shared" si="52"/>
        <v xml:space="preserve">0:49:44,0:49:47
#133: Ulrike (LT Altburg), W55: 3. Platz
</v>
      </c>
      <c r="X300" s="16" t="str">
        <f t="shared" si="47"/>
        <v>c:\seb\Dropbox\anecup\2017-07-19_oberkollbach\2017-07-26\qr\oberkollbach_2017_qr_133.png</v>
      </c>
    </row>
    <row r="301" spans="1:24" s="10" customFormat="1" x14ac:dyDescent="0.2">
      <c r="A301" s="10">
        <v>524</v>
      </c>
      <c r="B301" s="10">
        <v>10</v>
      </c>
      <c r="C301" s="10">
        <v>140</v>
      </c>
      <c r="D301" s="10" t="s">
        <v>769</v>
      </c>
      <c r="E301" s="5">
        <v>32</v>
      </c>
      <c r="F301" s="6">
        <v>27</v>
      </c>
      <c r="G301" s="7" t="s">
        <v>631</v>
      </c>
      <c r="H301" s="7" t="s">
        <v>629</v>
      </c>
      <c r="I301" s="7" t="s">
        <v>64</v>
      </c>
      <c r="J301" s="5">
        <v>1973</v>
      </c>
      <c r="K301" s="5">
        <f t="shared" si="44"/>
        <v>44</v>
      </c>
      <c r="L301" s="7" t="s">
        <v>13</v>
      </c>
      <c r="M301" s="5">
        <v>7</v>
      </c>
      <c r="N301" s="14">
        <v>4.2187499999999996E-2</v>
      </c>
      <c r="O301" s="9" t="str">
        <f t="shared" si="45"/>
        <v>Std.</v>
      </c>
      <c r="P301" s="10" t="s">
        <v>750</v>
      </c>
      <c r="Q301" s="28" t="str">
        <f t="shared" si="46"/>
        <v>http://alb-nagold-enz-cup.de/oberkollbach/2017/?dianaschneider</v>
      </c>
      <c r="R301" s="27" t="str">
        <f t="shared" si="53"/>
        <v>https://youtu.be/1YSSyxDlfeA?app=desktop&amp;t=50m45s#27-Diana</v>
      </c>
      <c r="S301" s="15">
        <f t="shared" si="48"/>
        <v>3045</v>
      </c>
      <c r="T301" s="15">
        <f t="shared" si="49"/>
        <v>1681.9332566168009</v>
      </c>
      <c r="U301" s="4" t="str">
        <f t="shared" si="50"/>
        <v>0:50:48</v>
      </c>
      <c r="V301" s="4" t="str">
        <f t="shared" si="51"/>
        <v>0:50:51</v>
      </c>
      <c r="W301" s="4" t="str">
        <f t="shared" si="52"/>
        <v xml:space="preserve">0:50:48,0:50:51
#27: Diana (Power Sisters), W40: 7. Platz
</v>
      </c>
      <c r="X301" s="16" t="str">
        <f t="shared" si="47"/>
        <v>c:\seb\Dropbox\anecup\2017-07-19_oberkollbach\2017-07-26\qr\oberkollbach_2017_qr_27.png</v>
      </c>
    </row>
    <row r="302" spans="1:24" s="10" customFormat="1" x14ac:dyDescent="0.2">
      <c r="A302" s="10">
        <v>525</v>
      </c>
      <c r="B302" s="10">
        <v>10</v>
      </c>
      <c r="C302" s="10">
        <v>141</v>
      </c>
      <c r="D302" s="10" t="s">
        <v>769</v>
      </c>
      <c r="E302" s="5">
        <v>33</v>
      </c>
      <c r="F302" s="6">
        <v>28</v>
      </c>
      <c r="G302" s="7" t="s">
        <v>633</v>
      </c>
      <c r="H302" s="7" t="s">
        <v>632</v>
      </c>
      <c r="I302" s="7" t="s">
        <v>64</v>
      </c>
      <c r="J302" s="5">
        <v>1980</v>
      </c>
      <c r="K302" s="5">
        <f t="shared" si="44"/>
        <v>37</v>
      </c>
      <c r="L302" s="7" t="s">
        <v>28</v>
      </c>
      <c r="M302" s="5">
        <v>7</v>
      </c>
      <c r="N302" s="14">
        <v>4.2199074074074076E-2</v>
      </c>
      <c r="O302" s="9" t="str">
        <f t="shared" si="45"/>
        <v>Std.</v>
      </c>
      <c r="P302" s="10" t="s">
        <v>750</v>
      </c>
      <c r="Q302" s="28" t="str">
        <f t="shared" si="46"/>
        <v>http://alb-nagold-enz-cup.de/oberkollbach/2017/?nadineschneidervejsada</v>
      </c>
      <c r="R302" s="27" t="str">
        <f t="shared" si="53"/>
        <v>https://youtu.be/1YSSyxDlfeA?app=desktop&amp;t=50m46s#28-Nadine</v>
      </c>
      <c r="S302" s="15">
        <f t="shared" si="48"/>
        <v>3046</v>
      </c>
      <c r="T302" s="15">
        <f t="shared" si="49"/>
        <v>1682.4856156501726</v>
      </c>
      <c r="U302" s="4" t="str">
        <f t="shared" si="50"/>
        <v>0:50:49</v>
      </c>
      <c r="V302" s="4" t="str">
        <f t="shared" si="51"/>
        <v>0:50:52</v>
      </c>
      <c r="W302" s="4" t="str">
        <f t="shared" si="52"/>
        <v xml:space="preserve">0:50:49,0:50:52
#28: Nadine (Power Sisters), W35: 7. Platz
</v>
      </c>
      <c r="X302" s="16" t="str">
        <f t="shared" si="47"/>
        <v>c:\seb\Dropbox\anecup\2017-07-19_oberkollbach\2017-07-26\qr\oberkollbach_2017_qr_28.png</v>
      </c>
    </row>
    <row r="303" spans="1:24" s="10" customFormat="1" x14ac:dyDescent="0.2">
      <c r="A303" s="10">
        <v>526</v>
      </c>
      <c r="B303" s="10">
        <v>10</v>
      </c>
      <c r="C303" s="10">
        <v>142</v>
      </c>
      <c r="D303" s="10" t="s">
        <v>769</v>
      </c>
      <c r="E303" s="5">
        <v>34</v>
      </c>
      <c r="F303" s="6">
        <v>151</v>
      </c>
      <c r="G303" s="7" t="s">
        <v>575</v>
      </c>
      <c r="H303" s="7" t="s">
        <v>574</v>
      </c>
      <c r="I303" s="7" t="s">
        <v>42</v>
      </c>
      <c r="J303" s="5">
        <v>1965</v>
      </c>
      <c r="K303" s="5">
        <f t="shared" si="44"/>
        <v>52</v>
      </c>
      <c r="L303" s="7" t="s">
        <v>16</v>
      </c>
      <c r="M303" s="5">
        <v>6</v>
      </c>
      <c r="N303" s="14">
        <v>4.223379629629629E-2</v>
      </c>
      <c r="O303" s="9" t="str">
        <f t="shared" si="45"/>
        <v>Std.</v>
      </c>
      <c r="P303" s="10" t="s">
        <v>750</v>
      </c>
      <c r="Q303" s="28" t="str">
        <f t="shared" si="46"/>
        <v>http://alb-nagold-enz-cup.de/oberkollbach/2017/?franziskarohrmayr</v>
      </c>
      <c r="R303" s="27" t="str">
        <f t="shared" si="53"/>
        <v>https://youtu.be/1YSSyxDlfeA?app=desktop&amp;t=50m49s#151-Franziska</v>
      </c>
      <c r="S303" s="15">
        <f t="shared" si="48"/>
        <v>3049</v>
      </c>
      <c r="T303" s="15">
        <f t="shared" si="49"/>
        <v>1684.1426927502876</v>
      </c>
      <c r="U303" s="4" t="str">
        <f t="shared" si="50"/>
        <v>0:50:52</v>
      </c>
      <c r="V303" s="4" t="str">
        <f t="shared" si="51"/>
        <v>0:50:55</v>
      </c>
      <c r="W303" s="4" t="str">
        <f t="shared" si="52"/>
        <v xml:space="preserve">0:50:52,0:50:55
#151: Franziska (TG Sonnenhof), W50: 6. Platz
</v>
      </c>
      <c r="X303" s="16" t="str">
        <f t="shared" si="47"/>
        <v>c:\seb\Dropbox\anecup\2017-07-19_oberkollbach\2017-07-26\qr\oberkollbach_2017_qr_151.png</v>
      </c>
    </row>
    <row r="304" spans="1:24" s="10" customFormat="1" x14ac:dyDescent="0.2">
      <c r="A304" s="10">
        <v>527</v>
      </c>
      <c r="B304" s="10">
        <v>10</v>
      </c>
      <c r="C304" s="10">
        <v>146</v>
      </c>
      <c r="D304" s="10" t="s">
        <v>769</v>
      </c>
      <c r="E304" s="5">
        <v>35</v>
      </c>
      <c r="F304" s="6">
        <v>82</v>
      </c>
      <c r="G304" s="7" t="s">
        <v>331</v>
      </c>
      <c r="H304" s="7" t="s">
        <v>330</v>
      </c>
      <c r="I304" s="7" t="s">
        <v>76</v>
      </c>
      <c r="J304" s="5">
        <v>1967</v>
      </c>
      <c r="K304" s="5">
        <f t="shared" si="44"/>
        <v>50</v>
      </c>
      <c r="L304" s="7" t="s">
        <v>16</v>
      </c>
      <c r="M304" s="5">
        <v>7</v>
      </c>
      <c r="N304" s="14">
        <v>4.2372685185185187E-2</v>
      </c>
      <c r="O304" s="9" t="str">
        <f t="shared" si="45"/>
        <v>Std.</v>
      </c>
      <c r="P304" s="10" t="s">
        <v>750</v>
      </c>
      <c r="Q304" s="28" t="str">
        <f t="shared" si="46"/>
        <v>http://alb-nagold-enz-cup.de/oberkollbach/2017/?martinagrosskopf</v>
      </c>
      <c r="R304" s="27" t="str">
        <f t="shared" si="53"/>
        <v>https://youtu.be/1YSSyxDlfeA?app=desktop&amp;t=51m1s#82-Martina</v>
      </c>
      <c r="S304" s="15">
        <f t="shared" si="48"/>
        <v>3061</v>
      </c>
      <c r="T304" s="15">
        <f t="shared" si="49"/>
        <v>1690.7710011507479</v>
      </c>
      <c r="U304" s="4" t="str">
        <f t="shared" si="50"/>
        <v>0:51:04</v>
      </c>
      <c r="V304" s="4" t="str">
        <f t="shared" si="51"/>
        <v>0:51:07</v>
      </c>
      <c r="W304" s="4" t="str">
        <f t="shared" si="52"/>
        <v xml:space="preserve">0:51:04,0:51:07
#82: Martina (KINDERKLINIK SCHÖMBERG), W50: 7. Platz
</v>
      </c>
      <c r="X304" s="16" t="str">
        <f t="shared" si="47"/>
        <v>c:\seb\Dropbox\anecup\2017-07-19_oberkollbach\2017-07-26\qr\oberkollbach_2017_qr_82.png</v>
      </c>
    </row>
    <row r="305" spans="1:24" s="10" customFormat="1" x14ac:dyDescent="0.2">
      <c r="A305" s="10">
        <v>528</v>
      </c>
      <c r="B305" s="10">
        <v>10</v>
      </c>
      <c r="C305" s="10">
        <v>149</v>
      </c>
      <c r="D305" s="10" t="s">
        <v>769</v>
      </c>
      <c r="E305" s="5">
        <v>36</v>
      </c>
      <c r="F305" s="6">
        <v>81</v>
      </c>
      <c r="G305" s="7" t="s">
        <v>517</v>
      </c>
      <c r="H305" s="7" t="s">
        <v>516</v>
      </c>
      <c r="I305" s="7" t="s">
        <v>76</v>
      </c>
      <c r="J305" s="5">
        <v>1991</v>
      </c>
      <c r="K305" s="5">
        <f t="shared" si="44"/>
        <v>26</v>
      </c>
      <c r="L305" s="7" t="s">
        <v>754</v>
      </c>
      <c r="M305" s="5">
        <v>7</v>
      </c>
      <c r="N305" s="14">
        <v>4.2789351851851849E-2</v>
      </c>
      <c r="O305" s="9" t="str">
        <f t="shared" si="45"/>
        <v>Std.</v>
      </c>
      <c r="P305" s="10" t="s">
        <v>750</v>
      </c>
      <c r="Q305" s="28" t="str">
        <f t="shared" si="46"/>
        <v>http://alb-nagold-enz-cup.de/oberkollbach/2017/?carenniemann</v>
      </c>
      <c r="R305" s="27" t="str">
        <f t="shared" si="53"/>
        <v>https://youtu.be/1YSSyxDlfeA?app=desktop&amp;t=51m37s#81-Caren</v>
      </c>
      <c r="S305" s="15">
        <f t="shared" si="48"/>
        <v>3097</v>
      </c>
      <c r="T305" s="15">
        <f t="shared" si="49"/>
        <v>1710.6559263521287</v>
      </c>
      <c r="U305" s="4" t="str">
        <f t="shared" si="50"/>
        <v>0:51:40</v>
      </c>
      <c r="V305" s="4" t="str">
        <f t="shared" si="51"/>
        <v>0:51:43</v>
      </c>
      <c r="W305" s="4" t="str">
        <f t="shared" si="52"/>
        <v xml:space="preserve">0:51:40,0:51:43
#81: Caren (KINDERKLINIK SCHÖMBERG), wHK: 7. Platz
</v>
      </c>
      <c r="X305" s="16" t="str">
        <f t="shared" si="47"/>
        <v>c:\seb\Dropbox\anecup\2017-07-19_oberkollbach\2017-07-26\qr\oberkollbach_2017_qr_81.png</v>
      </c>
    </row>
    <row r="306" spans="1:24" s="10" customFormat="1" x14ac:dyDescent="0.2">
      <c r="A306" s="10">
        <v>529</v>
      </c>
      <c r="B306" s="10">
        <v>10</v>
      </c>
      <c r="C306" s="10">
        <v>152</v>
      </c>
      <c r="D306" s="10" t="s">
        <v>769</v>
      </c>
      <c r="E306" s="5">
        <v>37</v>
      </c>
      <c r="F306" s="6">
        <v>84</v>
      </c>
      <c r="G306" s="7" t="s">
        <v>365</v>
      </c>
      <c r="H306" s="7" t="s">
        <v>388</v>
      </c>
      <c r="I306" s="7" t="s">
        <v>76</v>
      </c>
      <c r="J306" s="5">
        <v>1989</v>
      </c>
      <c r="K306" s="5">
        <f t="shared" si="44"/>
        <v>28</v>
      </c>
      <c r="L306" s="7" t="s">
        <v>754</v>
      </c>
      <c r="M306" s="5">
        <v>8</v>
      </c>
      <c r="N306" s="14">
        <v>4.3483796296296291E-2</v>
      </c>
      <c r="O306" s="9" t="str">
        <f t="shared" si="45"/>
        <v>Std.</v>
      </c>
      <c r="P306" s="10" t="s">
        <v>750</v>
      </c>
      <c r="Q306" s="28" t="str">
        <f t="shared" si="46"/>
        <v>http://alb-nagold-enz-cup.de/oberkollbach/2017/?nataliejuszczyk</v>
      </c>
      <c r="R306" s="27" t="str">
        <f t="shared" si="53"/>
        <v>https://youtu.be/1YSSyxDlfeA?app=desktop&amp;t=52m37s#84-Natalie</v>
      </c>
      <c r="S306" s="15">
        <f t="shared" si="48"/>
        <v>3157</v>
      </c>
      <c r="T306" s="15">
        <f t="shared" si="49"/>
        <v>1743.7974683544303</v>
      </c>
      <c r="U306" s="4" t="str">
        <f t="shared" si="50"/>
        <v>0:52:40</v>
      </c>
      <c r="V306" s="4" t="str">
        <f t="shared" si="51"/>
        <v>0:52:43</v>
      </c>
      <c r="W306" s="4" t="str">
        <f t="shared" si="52"/>
        <v xml:space="preserve">0:52:40,0:52:43
#84: Natalie (KINDERKLINIK SCHÖMBERG), wHK: 8. Platz
</v>
      </c>
      <c r="X306" s="16" t="str">
        <f t="shared" si="47"/>
        <v>c:\seb\Dropbox\anecup\2017-07-19_oberkollbach\2017-07-26\qr\oberkollbach_2017_qr_84.png</v>
      </c>
    </row>
    <row r="307" spans="1:24" s="10" customFormat="1" x14ac:dyDescent="0.2">
      <c r="A307" s="10">
        <v>530</v>
      </c>
      <c r="B307" s="10">
        <v>10</v>
      </c>
      <c r="C307" s="10">
        <v>157</v>
      </c>
      <c r="D307" s="10" t="s">
        <v>769</v>
      </c>
      <c r="E307" s="5">
        <v>38</v>
      </c>
      <c r="F307" s="6">
        <v>102</v>
      </c>
      <c r="G307" s="7" t="s">
        <v>717</v>
      </c>
      <c r="H307" s="7" t="s">
        <v>716</v>
      </c>
      <c r="I307" s="7" t="s">
        <v>21</v>
      </c>
      <c r="J307" s="5">
        <v>1957</v>
      </c>
      <c r="K307" s="5">
        <f t="shared" si="44"/>
        <v>60</v>
      </c>
      <c r="L307" s="7" t="s">
        <v>65</v>
      </c>
      <c r="M307" s="5">
        <v>1</v>
      </c>
      <c r="N307" s="14">
        <v>6.0428240740740741E-2</v>
      </c>
      <c r="O307" s="9" t="str">
        <f t="shared" si="45"/>
        <v>Std.</v>
      </c>
      <c r="P307" s="10" t="s">
        <v>750</v>
      </c>
      <c r="Q307" s="28" t="str">
        <f t="shared" si="46"/>
        <v>http://alb-nagold-enz-cup.de/oberkollbach/2017/?hannelorewiedenmann</v>
      </c>
      <c r="R307" s="27"/>
      <c r="S307" s="15"/>
      <c r="T307" s="15"/>
      <c r="U307" s="4"/>
      <c r="V307" s="4"/>
      <c r="W307" s="4"/>
      <c r="X307" s="16" t="str">
        <f t="shared" si="47"/>
        <v>c:\seb\Dropbox\anecup\2017-07-19_oberkollbach\2017-07-26\qr\oberkollbach_2017_qr_102.png</v>
      </c>
    </row>
    <row r="308" spans="1:24" s="10" customFormat="1" x14ac:dyDescent="0.2">
      <c r="A308" s="16">
        <v>560</v>
      </c>
      <c r="B308" s="16">
        <v>10</v>
      </c>
      <c r="C308" s="16">
        <v>1</v>
      </c>
      <c r="D308" s="16" t="s">
        <v>770</v>
      </c>
      <c r="E308" s="17">
        <v>1</v>
      </c>
      <c r="F308" s="17">
        <v>7</v>
      </c>
      <c r="G308" s="19" t="s">
        <v>161</v>
      </c>
      <c r="H308" s="19" t="s">
        <v>519</v>
      </c>
      <c r="I308" s="19" t="s">
        <v>82</v>
      </c>
      <c r="J308" s="17">
        <v>1976</v>
      </c>
      <c r="K308" s="17">
        <f t="shared" si="44"/>
        <v>41</v>
      </c>
      <c r="L308" s="19" t="s">
        <v>8</v>
      </c>
      <c r="M308" s="17">
        <v>1</v>
      </c>
      <c r="N308" s="24">
        <v>2.4166666666666666E-2</v>
      </c>
      <c r="O308" s="21" t="str">
        <f t="shared" si="45"/>
        <v>min</v>
      </c>
      <c r="P308" s="16" t="s">
        <v>751</v>
      </c>
      <c r="Q308" s="28" t="str">
        <f t="shared" si="46"/>
        <v>http://alb-nagold-enz-cup.de/oberkollbach/2017/?markusnippa</v>
      </c>
      <c r="R308" s="27" t="str">
        <f>HYPERLINK(CONCATENATE("https://youtu.be/1YSSyxDlfeA?app=desktop&amp;t=",INT((SECOND(N308)+MINUTE(N308)*60+HOUR(N308)*3600-10*60)/60),"m",(SECOND(N308)+MINUTE(N308)*60+HOUR(N308)*3600-10*60)-INT((SECOND(N308)+MINUTE(N308)*60+HOUR(N308)*3600-10*60)/60)*60,"s#",F308,"-",G308))</f>
        <v>https://youtu.be/1YSSyxDlfeA?app=desktop&amp;t=24m48s#7-Markus</v>
      </c>
      <c r="S308" s="15">
        <f t="shared" ref="S308:S339" si="54">SECOND(N308)+MINUTE(N308)*60+HOUR(N308)*3600-10*60</f>
        <v>1488</v>
      </c>
      <c r="T308" s="15">
        <f t="shared" ref="T308:T339" si="55">1920/(57*60+56)*S308</f>
        <v>821.91024165707699</v>
      </c>
      <c r="U308" s="4" t="str">
        <f t="shared" ref="U308:U339" si="56">TEXT(CONCATENATE("0:",INT((SECOND(N308)+MINUTE(N308)*60+HOUR(N308)*3600-10*60+$U$1)/60),":",(SECOND(N308)+MINUTE(N308)*60+HOUR(N308)*3600-10*60+$U$1)-INT((SECOND(N308)+MINUTE(N308)*60+HOUR(N308)*3600-10*60+$U$1)/60)*60,),"h:mm:ss")</f>
        <v>0:24:51</v>
      </c>
      <c r="V308" s="4" t="str">
        <f t="shared" ref="V308:V339" si="57">TEXT(CONCATENATE("0:",INT((SECOND(N308)+MINUTE(N308)*60+HOUR(N308)*3600-10*60+$V$1)/60),":",(SECOND(N308)+MINUTE(N308)*60+HOUR(N308)*3600-10*60+$V$1)-INT((SECOND(N308)+MINUTE(N308)*60+HOUR(N308)*3600-10*60+$V$1)/60)*60,),"h:mm:ss")</f>
        <v>0:24:54</v>
      </c>
      <c r="W308" s="4" t="str">
        <f t="shared" ref="W308:W339" si="58">CONCATENATE(TEXT(U308,"h:mm:ss"),",",TEXT(V308,"h:mm:ss"),CHAR(10),"#",F308,": ",G308," (",I308,"), ",L308,": ",M308,". Platz",CHAR(10),)</f>
        <v xml:space="preserve">0:24:51,0:24:54
#7: Markus (TV 1834 Pforzheim), M40: 1. Platz
</v>
      </c>
      <c r="X308" s="16" t="str">
        <f t="shared" si="47"/>
        <v>c:\seb\Dropbox\anecup\2017-07-19_oberkollbach\2017-07-26\qr\oberkollbach_2017_qr_7.png</v>
      </c>
    </row>
    <row r="309" spans="1:24" s="10" customFormat="1" x14ac:dyDescent="0.2">
      <c r="A309" s="16">
        <v>561</v>
      </c>
      <c r="B309" s="16">
        <v>10</v>
      </c>
      <c r="C309" s="16">
        <v>2</v>
      </c>
      <c r="D309" s="16" t="s">
        <v>770</v>
      </c>
      <c r="E309" s="17">
        <v>2</v>
      </c>
      <c r="F309" s="17">
        <v>12</v>
      </c>
      <c r="G309" s="19" t="s">
        <v>210</v>
      </c>
      <c r="H309" s="19" t="s">
        <v>332</v>
      </c>
      <c r="I309" s="19" t="s">
        <v>76</v>
      </c>
      <c r="J309" s="17">
        <v>1974</v>
      </c>
      <c r="K309" s="17">
        <f t="shared" si="44"/>
        <v>43</v>
      </c>
      <c r="L309" s="19" t="s">
        <v>8</v>
      </c>
      <c r="M309" s="17">
        <v>2</v>
      </c>
      <c r="N309" s="24">
        <v>2.5162037037037038E-2</v>
      </c>
      <c r="O309" s="21" t="str">
        <f t="shared" si="45"/>
        <v>min</v>
      </c>
      <c r="P309" s="16" t="s">
        <v>751</v>
      </c>
      <c r="Q309" s="28" t="str">
        <f t="shared" si="46"/>
        <v>http://alb-nagold-enz-cup.de/oberkollbach/2017/?sebastiangroteloh</v>
      </c>
      <c r="R309" s="27" t="str">
        <f t="shared" ref="R309:R372" si="59">HYPERLINK(CONCATENATE("https://youtu.be/1YSSyxDlfeA?app=desktop&amp;t=",INT((SECOND(N309)+MINUTE(N309)*60+HOUR(N309)*3600-10*60)/60),"m",(SECOND(N309)+MINUTE(N309)*60+HOUR(N309)*3600-10*60)-INT((SECOND(N309)+MINUTE(N309)*60+HOUR(N309)*3600-10*60)/60)*60,"s#",F309,"-",G309))</f>
        <v>https://youtu.be/1YSSyxDlfeA?app=desktop&amp;t=26m14s#12-Sebastian</v>
      </c>
      <c r="S309" s="15">
        <f t="shared" si="54"/>
        <v>1574</v>
      </c>
      <c r="T309" s="15">
        <f t="shared" si="55"/>
        <v>869.41311852704257</v>
      </c>
      <c r="U309" s="4" t="str">
        <f t="shared" si="56"/>
        <v>0:26:17</v>
      </c>
      <c r="V309" s="4" t="str">
        <f t="shared" si="57"/>
        <v>0:26:20</v>
      </c>
      <c r="W309" s="4" t="str">
        <f t="shared" si="58"/>
        <v xml:space="preserve">0:26:17,0:26:20
#12: Sebastian (KINDERKLINIK SCHÖMBERG), M40: 2. Platz
</v>
      </c>
      <c r="X309" s="16" t="str">
        <f t="shared" si="47"/>
        <v>c:\seb\Dropbox\anecup\2017-07-19_oberkollbach\2017-07-26\qr\oberkollbach_2017_qr_12.png</v>
      </c>
    </row>
    <row r="310" spans="1:24" s="10" customFormat="1" x14ac:dyDescent="0.2">
      <c r="A310" s="16">
        <v>562</v>
      </c>
      <c r="B310" s="16">
        <v>10</v>
      </c>
      <c r="C310" s="16">
        <v>3</v>
      </c>
      <c r="D310" s="16" t="s">
        <v>770</v>
      </c>
      <c r="E310" s="17">
        <v>3</v>
      </c>
      <c r="F310" s="17">
        <v>15</v>
      </c>
      <c r="G310" s="19" t="s">
        <v>291</v>
      </c>
      <c r="H310" s="19" t="s">
        <v>621</v>
      </c>
      <c r="I310" s="19" t="s">
        <v>83</v>
      </c>
      <c r="J310" s="17">
        <v>1984</v>
      </c>
      <c r="K310" s="17">
        <f t="shared" si="44"/>
        <v>33</v>
      </c>
      <c r="L310" s="19" t="s">
        <v>5</v>
      </c>
      <c r="M310" s="17">
        <v>1</v>
      </c>
      <c r="N310" s="24">
        <v>2.521990740740741E-2</v>
      </c>
      <c r="O310" s="21" t="str">
        <f t="shared" si="45"/>
        <v>min</v>
      </c>
      <c r="P310" s="16" t="s">
        <v>751</v>
      </c>
      <c r="Q310" s="28" t="str">
        <f t="shared" si="46"/>
        <v>http://alb-nagold-enz-cup.de/oberkollbach/2017/?benjaminschmid</v>
      </c>
      <c r="R310" s="27" t="str">
        <f t="shared" si="59"/>
        <v>https://youtu.be/1YSSyxDlfeA?app=desktop&amp;t=26m19s#15-Benjamin</v>
      </c>
      <c r="S310" s="15">
        <f t="shared" si="54"/>
        <v>1579</v>
      </c>
      <c r="T310" s="15">
        <f t="shared" si="55"/>
        <v>872.17491369390098</v>
      </c>
      <c r="U310" s="4" t="str">
        <f t="shared" si="56"/>
        <v>0:26:22</v>
      </c>
      <c r="V310" s="4" t="str">
        <f t="shared" si="57"/>
        <v>0:26:25</v>
      </c>
      <c r="W310" s="4" t="str">
        <f t="shared" si="58"/>
        <v xml:space="preserve">0:26:22,0:26:25
#15: Benjamin (Heart &amp; Sole Stuttgart), M30: 1. Platz
</v>
      </c>
      <c r="X310" s="16" t="str">
        <f t="shared" si="47"/>
        <v>c:\seb\Dropbox\anecup\2017-07-19_oberkollbach\2017-07-26\qr\oberkollbach_2017_qr_15.png</v>
      </c>
    </row>
    <row r="311" spans="1:24" s="10" customFormat="1" x14ac:dyDescent="0.2">
      <c r="A311" s="16">
        <v>563</v>
      </c>
      <c r="B311" s="16">
        <v>10</v>
      </c>
      <c r="C311" s="16">
        <v>4</v>
      </c>
      <c r="D311" s="16" t="s">
        <v>770</v>
      </c>
      <c r="E311" s="17">
        <v>4</v>
      </c>
      <c r="F311" s="17">
        <v>8</v>
      </c>
      <c r="G311" s="19" t="s">
        <v>204</v>
      </c>
      <c r="H311" s="19" t="s">
        <v>306</v>
      </c>
      <c r="I311" s="19" t="s">
        <v>84</v>
      </c>
      <c r="J311" s="17">
        <v>1977</v>
      </c>
      <c r="K311" s="17">
        <f t="shared" si="44"/>
        <v>40</v>
      </c>
      <c r="L311" s="19" t="s">
        <v>8</v>
      </c>
      <c r="M311" s="17">
        <v>3</v>
      </c>
      <c r="N311" s="24">
        <v>2.5358796296296296E-2</v>
      </c>
      <c r="O311" s="21" t="str">
        <f t="shared" si="45"/>
        <v>min</v>
      </c>
      <c r="P311" s="16" t="s">
        <v>751</v>
      </c>
      <c r="Q311" s="28" t="str">
        <f t="shared" si="46"/>
        <v>http://alb-nagold-enz-cup.de/oberkollbach/2017/?rolandgoldener</v>
      </c>
      <c r="R311" s="27" t="str">
        <f t="shared" si="59"/>
        <v>https://youtu.be/1YSSyxDlfeA?app=desktop&amp;t=26m31s#8-Roland</v>
      </c>
      <c r="S311" s="15">
        <f t="shared" si="54"/>
        <v>1591</v>
      </c>
      <c r="T311" s="15">
        <f t="shared" si="55"/>
        <v>878.80322209436133</v>
      </c>
      <c r="U311" s="4" t="str">
        <f t="shared" si="56"/>
        <v>0:26:34</v>
      </c>
      <c r="V311" s="4" t="str">
        <f t="shared" si="57"/>
        <v>0:26:37</v>
      </c>
      <c r="W311" s="4" t="str">
        <f t="shared" si="58"/>
        <v xml:space="preserve">0:26:34,0:26:37
#8: Roland (RSV Schwalbe Ellmendingen), M40: 3. Platz
</v>
      </c>
      <c r="X311" s="16" t="str">
        <f t="shared" si="47"/>
        <v>c:\seb\Dropbox\anecup\2017-07-19_oberkollbach\2017-07-26\qr\oberkollbach_2017_qr_8.png</v>
      </c>
    </row>
    <row r="312" spans="1:24" s="10" customFormat="1" x14ac:dyDescent="0.2">
      <c r="A312" s="16">
        <v>564</v>
      </c>
      <c r="B312" s="16">
        <v>10</v>
      </c>
      <c r="C312" s="16">
        <v>5</v>
      </c>
      <c r="D312" s="16" t="s">
        <v>770</v>
      </c>
      <c r="E312" s="17">
        <v>5</v>
      </c>
      <c r="F312" s="17">
        <v>9</v>
      </c>
      <c r="G312" s="19" t="s">
        <v>510</v>
      </c>
      <c r="H312" s="19" t="s">
        <v>704</v>
      </c>
      <c r="I312" s="19" t="s">
        <v>9</v>
      </c>
      <c r="J312" s="17">
        <v>1985</v>
      </c>
      <c r="K312" s="17">
        <f t="shared" si="44"/>
        <v>32</v>
      </c>
      <c r="L312" s="19" t="s">
        <v>5</v>
      </c>
      <c r="M312" s="17">
        <v>2</v>
      </c>
      <c r="N312" s="24">
        <v>2.5925925925925925E-2</v>
      </c>
      <c r="O312" s="21" t="str">
        <f t="shared" si="45"/>
        <v>min</v>
      </c>
      <c r="P312" s="16" t="s">
        <v>751</v>
      </c>
      <c r="Q312" s="28" t="str">
        <f t="shared" si="46"/>
        <v>http://alb-nagold-enz-cup.de/oberkollbach/2017/?timweber</v>
      </c>
      <c r="R312" s="27" t="str">
        <f t="shared" si="59"/>
        <v>https://youtu.be/1YSSyxDlfeA?app=desktop&amp;t=27m20s#9-Tim</v>
      </c>
      <c r="S312" s="15">
        <f t="shared" si="54"/>
        <v>1640</v>
      </c>
      <c r="T312" s="15">
        <f t="shared" si="55"/>
        <v>905.86881472957418</v>
      </c>
      <c r="U312" s="4" t="str">
        <f t="shared" si="56"/>
        <v>0:27:23</v>
      </c>
      <c r="V312" s="4" t="str">
        <f t="shared" si="57"/>
        <v>0:27:26</v>
      </c>
      <c r="W312" s="4" t="str">
        <f t="shared" si="58"/>
        <v xml:space="preserve">0:27:23,0:27:26
#9: Tim (SV Oberkollbach), M30: 2. Platz
</v>
      </c>
      <c r="X312" s="16" t="str">
        <f t="shared" si="47"/>
        <v>c:\seb\Dropbox\anecup\2017-07-19_oberkollbach\2017-07-26\qr\oberkollbach_2017_qr_9.png</v>
      </c>
    </row>
    <row r="313" spans="1:24" s="10" customFormat="1" x14ac:dyDescent="0.2">
      <c r="A313" s="16">
        <v>565</v>
      </c>
      <c r="B313" s="16">
        <v>10</v>
      </c>
      <c r="C313" s="16">
        <v>6</v>
      </c>
      <c r="D313" s="16" t="s">
        <v>770</v>
      </c>
      <c r="E313" s="17">
        <v>6</v>
      </c>
      <c r="F313" s="17">
        <v>44</v>
      </c>
      <c r="G313" s="19" t="s">
        <v>223</v>
      </c>
      <c r="H313" s="19" t="s">
        <v>313</v>
      </c>
      <c r="I313" s="19" t="s">
        <v>19</v>
      </c>
      <c r="J313" s="17">
        <v>1970</v>
      </c>
      <c r="K313" s="17">
        <f t="shared" si="44"/>
        <v>47</v>
      </c>
      <c r="L313" s="19" t="s">
        <v>6</v>
      </c>
      <c r="M313" s="17">
        <v>1</v>
      </c>
      <c r="N313" s="24">
        <v>2.5972222222222219E-2</v>
      </c>
      <c r="O313" s="21" t="str">
        <f t="shared" si="45"/>
        <v>min</v>
      </c>
      <c r="P313" s="16" t="s">
        <v>751</v>
      </c>
      <c r="Q313" s="28" t="str">
        <f t="shared" si="46"/>
        <v>http://alb-nagold-enz-cup.de/oberkollbach/2017/?armingotsch</v>
      </c>
      <c r="R313" s="27" t="str">
        <f t="shared" si="59"/>
        <v>https://youtu.be/1YSSyxDlfeA?app=desktop&amp;t=27m24s#44-Armin</v>
      </c>
      <c r="S313" s="15">
        <f t="shared" si="54"/>
        <v>1644</v>
      </c>
      <c r="T313" s="15">
        <f t="shared" si="55"/>
        <v>908.07825086306093</v>
      </c>
      <c r="U313" s="4" t="str">
        <f t="shared" si="56"/>
        <v>0:27:27</v>
      </c>
      <c r="V313" s="4" t="str">
        <f t="shared" si="57"/>
        <v>0:27:30</v>
      </c>
      <c r="W313" s="4" t="str">
        <f t="shared" si="58"/>
        <v xml:space="preserve">0:27:27,0:27:30
#44: Armin (VfL Ostelsheim), M45: 1. Platz
</v>
      </c>
      <c r="X313" s="16" t="str">
        <f t="shared" si="47"/>
        <v>c:\seb\Dropbox\anecup\2017-07-19_oberkollbach\2017-07-26\qr\oberkollbach_2017_qr_44.png</v>
      </c>
    </row>
    <row r="314" spans="1:24" s="10" customFormat="1" x14ac:dyDescent="0.2">
      <c r="A314" s="16">
        <v>566</v>
      </c>
      <c r="B314" s="16">
        <v>10</v>
      </c>
      <c r="C314" s="16">
        <v>7</v>
      </c>
      <c r="D314" s="16" t="s">
        <v>770</v>
      </c>
      <c r="E314" s="17">
        <v>7</v>
      </c>
      <c r="F314" s="17">
        <v>16</v>
      </c>
      <c r="G314" s="19" t="s">
        <v>622</v>
      </c>
      <c r="H314" s="19" t="s">
        <v>621</v>
      </c>
      <c r="I314" s="19" t="s">
        <v>4</v>
      </c>
      <c r="J314" s="17">
        <v>1973</v>
      </c>
      <c r="K314" s="17">
        <f t="shared" si="44"/>
        <v>44</v>
      </c>
      <c r="L314" s="19" t="s">
        <v>8</v>
      </c>
      <c r="M314" s="17">
        <v>4</v>
      </c>
      <c r="N314" s="24">
        <v>2.6064814814814815E-2</v>
      </c>
      <c r="O314" s="21" t="str">
        <f t="shared" si="45"/>
        <v>min</v>
      </c>
      <c r="P314" s="16" t="s">
        <v>751</v>
      </c>
      <c r="Q314" s="28" t="str">
        <f t="shared" si="46"/>
        <v>http://alb-nagold-enz-cup.de/oberkollbach/2017/?guidoschmid</v>
      </c>
      <c r="R314" s="27" t="str">
        <f t="shared" si="59"/>
        <v>https://youtu.be/1YSSyxDlfeA?app=desktop&amp;t=27m32s#16-Guido</v>
      </c>
      <c r="S314" s="15">
        <f t="shared" si="54"/>
        <v>1652</v>
      </c>
      <c r="T314" s="15">
        <f t="shared" si="55"/>
        <v>912.49712313003442</v>
      </c>
      <c r="U314" s="4" t="str">
        <f t="shared" si="56"/>
        <v>0:27:35</v>
      </c>
      <c r="V314" s="4" t="str">
        <f t="shared" si="57"/>
        <v>0:27:38</v>
      </c>
      <c r="W314" s="4" t="str">
        <f t="shared" si="58"/>
        <v xml:space="preserve">0:27:35,0:27:38
#16: Guido (TSV Wildbad), M40: 4. Platz
</v>
      </c>
      <c r="X314" s="16" t="str">
        <f t="shared" si="47"/>
        <v>c:\seb\Dropbox\anecup\2017-07-19_oberkollbach\2017-07-26\qr\oberkollbach_2017_qr_16.png</v>
      </c>
    </row>
    <row r="315" spans="1:24" s="10" customFormat="1" x14ac:dyDescent="0.2">
      <c r="A315" s="16">
        <v>567</v>
      </c>
      <c r="B315" s="16">
        <v>10</v>
      </c>
      <c r="C315" s="16">
        <v>8</v>
      </c>
      <c r="D315" s="16" t="s">
        <v>770</v>
      </c>
      <c r="E315" s="17">
        <v>8</v>
      </c>
      <c r="F315" s="17">
        <v>11</v>
      </c>
      <c r="G315" s="19" t="s">
        <v>155</v>
      </c>
      <c r="H315" s="19" t="s">
        <v>405</v>
      </c>
      <c r="I315" s="19" t="s">
        <v>9</v>
      </c>
      <c r="J315" s="17">
        <v>1982</v>
      </c>
      <c r="K315" s="17">
        <f t="shared" si="44"/>
        <v>35</v>
      </c>
      <c r="L315" s="19" t="s">
        <v>3</v>
      </c>
      <c r="M315" s="17">
        <v>1</v>
      </c>
      <c r="N315" s="24">
        <v>2.6539351851851852E-2</v>
      </c>
      <c r="O315" s="21" t="str">
        <f t="shared" si="45"/>
        <v>min</v>
      </c>
      <c r="P315" s="16" t="s">
        <v>751</v>
      </c>
      <c r="Q315" s="28" t="str">
        <f t="shared" si="46"/>
        <v>http://alb-nagold-enz-cup.de/oberkollbach/2017/?danielkirchenbauer</v>
      </c>
      <c r="R315" s="27" t="str">
        <f t="shared" si="59"/>
        <v>https://youtu.be/1YSSyxDlfeA?app=desktop&amp;t=28m13s#11-Daniel</v>
      </c>
      <c r="S315" s="15">
        <f t="shared" si="54"/>
        <v>1693</v>
      </c>
      <c r="T315" s="15">
        <f t="shared" si="55"/>
        <v>935.14384349827378</v>
      </c>
      <c r="U315" s="4" t="str">
        <f t="shared" si="56"/>
        <v>0:28:16</v>
      </c>
      <c r="V315" s="4" t="str">
        <f t="shared" si="57"/>
        <v>0:28:19</v>
      </c>
      <c r="W315" s="4" t="str">
        <f t="shared" si="58"/>
        <v xml:space="preserve">0:28:16,0:28:19
#11: Daniel (SV Oberkollbach), M35: 1. Platz
</v>
      </c>
      <c r="X315" s="16" t="str">
        <f t="shared" si="47"/>
        <v>c:\seb\Dropbox\anecup\2017-07-19_oberkollbach\2017-07-26\qr\oberkollbach_2017_qr_11.png</v>
      </c>
    </row>
    <row r="316" spans="1:24" s="10" customFormat="1" x14ac:dyDescent="0.2">
      <c r="A316" s="16">
        <v>568</v>
      </c>
      <c r="B316" s="16">
        <v>10</v>
      </c>
      <c r="C316" s="16">
        <v>9</v>
      </c>
      <c r="D316" s="16" t="s">
        <v>770</v>
      </c>
      <c r="E316" s="17">
        <v>9</v>
      </c>
      <c r="F316" s="17">
        <v>86</v>
      </c>
      <c r="G316" s="19" t="s">
        <v>579</v>
      </c>
      <c r="H316" s="19" t="s">
        <v>649</v>
      </c>
      <c r="I316" s="19" t="s">
        <v>85</v>
      </c>
      <c r="J316" s="17">
        <v>1981</v>
      </c>
      <c r="K316" s="17">
        <f t="shared" si="44"/>
        <v>36</v>
      </c>
      <c r="L316" s="19" t="s">
        <v>3</v>
      </c>
      <c r="M316" s="17">
        <v>2</v>
      </c>
      <c r="N316" s="24">
        <v>2.6643518518518521E-2</v>
      </c>
      <c r="O316" s="21" t="str">
        <f t="shared" si="45"/>
        <v>min</v>
      </c>
      <c r="P316" s="16" t="s">
        <v>751</v>
      </c>
      <c r="Q316" s="28" t="str">
        <f t="shared" si="46"/>
        <v>http://alb-nagold-enz-cup.de/oberkollbach/2017/?martinschumann</v>
      </c>
      <c r="R316" s="27" t="str">
        <f t="shared" si="59"/>
        <v>https://youtu.be/1YSSyxDlfeA?app=desktop&amp;t=28m22s#86-Martin</v>
      </c>
      <c r="S316" s="15">
        <f t="shared" si="54"/>
        <v>1702</v>
      </c>
      <c r="T316" s="15">
        <f t="shared" si="55"/>
        <v>940.11507479861905</v>
      </c>
      <c r="U316" s="4" t="str">
        <f t="shared" si="56"/>
        <v>0:28:25</v>
      </c>
      <c r="V316" s="4" t="str">
        <f t="shared" si="57"/>
        <v>0:28:28</v>
      </c>
      <c r="W316" s="4" t="str">
        <f t="shared" si="58"/>
        <v xml:space="preserve">0:28:25,0:28:28
#86: Martin (TRUMPF DITZINGEN), M35: 2. Platz
</v>
      </c>
      <c r="X316" s="16" t="str">
        <f t="shared" si="47"/>
        <v>c:\seb\Dropbox\anecup\2017-07-19_oberkollbach\2017-07-26\qr\oberkollbach_2017_qr_86.png</v>
      </c>
    </row>
    <row r="317" spans="1:24" s="10" customFormat="1" x14ac:dyDescent="0.2">
      <c r="A317" s="16">
        <v>569</v>
      </c>
      <c r="B317" s="16">
        <v>10</v>
      </c>
      <c r="C317" s="16">
        <v>11</v>
      </c>
      <c r="D317" s="16" t="s">
        <v>770</v>
      </c>
      <c r="E317" s="17">
        <v>10</v>
      </c>
      <c r="F317" s="17">
        <v>117</v>
      </c>
      <c r="G317" s="19" t="s">
        <v>500</v>
      </c>
      <c r="H317" s="19" t="s">
        <v>498</v>
      </c>
      <c r="I317" s="19" t="s">
        <v>19</v>
      </c>
      <c r="J317" s="17">
        <v>1972</v>
      </c>
      <c r="K317" s="17">
        <f t="shared" si="44"/>
        <v>45</v>
      </c>
      <c r="L317" s="19" t="s">
        <v>6</v>
      </c>
      <c r="M317" s="17">
        <v>2</v>
      </c>
      <c r="N317" s="24">
        <v>2.7094907407407404E-2</v>
      </c>
      <c r="O317" s="21" t="str">
        <f t="shared" si="45"/>
        <v>min</v>
      </c>
      <c r="P317" s="16" t="s">
        <v>751</v>
      </c>
      <c r="Q317" s="28" t="str">
        <f t="shared" si="46"/>
        <v>http://alb-nagold-enz-cup.de/oberkollbach/2017/?gunthermoll</v>
      </c>
      <c r="R317" s="27" t="str">
        <f t="shared" si="59"/>
        <v>https://youtu.be/1YSSyxDlfeA?app=desktop&amp;t=29m1s#117-Gunther</v>
      </c>
      <c r="S317" s="15">
        <f t="shared" si="54"/>
        <v>1741</v>
      </c>
      <c r="T317" s="15">
        <f t="shared" si="55"/>
        <v>961.65707710011498</v>
      </c>
      <c r="U317" s="4" t="str">
        <f t="shared" si="56"/>
        <v>0:29:04</v>
      </c>
      <c r="V317" s="4" t="str">
        <f t="shared" si="57"/>
        <v>0:29:07</v>
      </c>
      <c r="W317" s="4" t="str">
        <f t="shared" si="58"/>
        <v xml:space="preserve">0:29:04,0:29:07
#117: Gunther (VfL Ostelsheim), M45: 2. Platz
</v>
      </c>
      <c r="X317" s="16" t="str">
        <f t="shared" si="47"/>
        <v>c:\seb\Dropbox\anecup\2017-07-19_oberkollbach\2017-07-26\qr\oberkollbach_2017_qr_117.png</v>
      </c>
    </row>
    <row r="318" spans="1:24" s="10" customFormat="1" x14ac:dyDescent="0.2">
      <c r="A318" s="16">
        <v>570</v>
      </c>
      <c r="B318" s="16">
        <v>10</v>
      </c>
      <c r="C318" s="16">
        <v>12</v>
      </c>
      <c r="D318" s="16" t="s">
        <v>770</v>
      </c>
      <c r="E318" s="17">
        <v>11</v>
      </c>
      <c r="F318" s="17">
        <v>35</v>
      </c>
      <c r="G318" s="19" t="s">
        <v>178</v>
      </c>
      <c r="H318" s="19" t="s">
        <v>177</v>
      </c>
      <c r="I318" s="19" t="s">
        <v>9</v>
      </c>
      <c r="J318" s="17">
        <v>1980</v>
      </c>
      <c r="K318" s="17">
        <f t="shared" si="44"/>
        <v>37</v>
      </c>
      <c r="L318" s="19" t="s">
        <v>3</v>
      </c>
      <c r="M318" s="17">
        <v>3</v>
      </c>
      <c r="N318" s="24">
        <v>2.7488425925925927E-2</v>
      </c>
      <c r="O318" s="21" t="str">
        <f t="shared" si="45"/>
        <v>min</v>
      </c>
      <c r="P318" s="16" t="s">
        <v>751</v>
      </c>
      <c r="Q318" s="28" t="str">
        <f t="shared" si="46"/>
        <v>http://alb-nagold-enz-cup.de/oberkollbach/2017/?domenikbehnke</v>
      </c>
      <c r="R318" s="27" t="str">
        <f t="shared" si="59"/>
        <v>https://youtu.be/1YSSyxDlfeA?app=desktop&amp;t=29m35s#35-Domenik</v>
      </c>
      <c r="S318" s="15">
        <f t="shared" si="54"/>
        <v>1775</v>
      </c>
      <c r="T318" s="15">
        <f t="shared" si="55"/>
        <v>980.4372842347525</v>
      </c>
      <c r="U318" s="4" t="str">
        <f t="shared" si="56"/>
        <v>0:29:38</v>
      </c>
      <c r="V318" s="4" t="str">
        <f t="shared" si="57"/>
        <v>0:29:41</v>
      </c>
      <c r="W318" s="4" t="str">
        <f t="shared" si="58"/>
        <v xml:space="preserve">0:29:38,0:29:41
#35: Domenik (SV Oberkollbach), M35: 3. Platz
</v>
      </c>
      <c r="X318" s="16" t="str">
        <f t="shared" si="47"/>
        <v>c:\seb\Dropbox\anecup\2017-07-19_oberkollbach\2017-07-26\qr\oberkollbach_2017_qr_35.png</v>
      </c>
    </row>
    <row r="319" spans="1:24" s="10" customFormat="1" x14ac:dyDescent="0.2">
      <c r="A319" s="16">
        <v>571</v>
      </c>
      <c r="B319" s="16">
        <v>10</v>
      </c>
      <c r="C319" s="16">
        <v>13</v>
      </c>
      <c r="D319" s="16" t="s">
        <v>770</v>
      </c>
      <c r="E319" s="17">
        <v>12</v>
      </c>
      <c r="F319" s="17">
        <v>10</v>
      </c>
      <c r="G319" s="19" t="s">
        <v>174</v>
      </c>
      <c r="H319" s="19" t="s">
        <v>252</v>
      </c>
      <c r="I319" s="19" t="s">
        <v>9</v>
      </c>
      <c r="J319" s="17">
        <v>1989</v>
      </c>
      <c r="K319" s="17">
        <f t="shared" si="44"/>
        <v>28</v>
      </c>
      <c r="L319" s="19" t="s">
        <v>755</v>
      </c>
      <c r="M319" s="17">
        <v>1</v>
      </c>
      <c r="N319" s="24">
        <v>2.8483796296296295E-2</v>
      </c>
      <c r="O319" s="21" t="str">
        <f t="shared" si="45"/>
        <v>min</v>
      </c>
      <c r="P319" s="16" t="s">
        <v>751</v>
      </c>
      <c r="Q319" s="28" t="str">
        <f t="shared" si="46"/>
        <v>http://alb-nagold-enz-cup.de/oberkollbach/2017/?christiandihlmann</v>
      </c>
      <c r="R319" s="27" t="str">
        <f t="shared" si="59"/>
        <v>https://youtu.be/1YSSyxDlfeA?app=desktop&amp;t=31m1s#10-Christian</v>
      </c>
      <c r="S319" s="15">
        <f t="shared" si="54"/>
        <v>1861</v>
      </c>
      <c r="T319" s="15">
        <f t="shared" si="55"/>
        <v>1027.9401611047181</v>
      </c>
      <c r="U319" s="4" t="str">
        <f t="shared" si="56"/>
        <v>0:31:04</v>
      </c>
      <c r="V319" s="4" t="str">
        <f t="shared" si="57"/>
        <v>0:31:07</v>
      </c>
      <c r="W319" s="4" t="str">
        <f t="shared" si="58"/>
        <v xml:space="preserve">0:31:04,0:31:07
#10: Christian (SV Oberkollbach), mHK: 1. Platz
</v>
      </c>
      <c r="X319" s="16" t="str">
        <f t="shared" si="47"/>
        <v>c:\seb\Dropbox\anecup\2017-07-19_oberkollbach\2017-07-26\qr\oberkollbach_2017_qr_10.png</v>
      </c>
    </row>
    <row r="320" spans="1:24" s="10" customFormat="1" x14ac:dyDescent="0.2">
      <c r="A320" s="16">
        <v>572</v>
      </c>
      <c r="B320" s="16">
        <v>10</v>
      </c>
      <c r="C320" s="16">
        <v>14</v>
      </c>
      <c r="D320" s="16" t="s">
        <v>770</v>
      </c>
      <c r="E320" s="17">
        <v>13</v>
      </c>
      <c r="F320" s="17">
        <v>171</v>
      </c>
      <c r="G320" s="19" t="s">
        <v>425</v>
      </c>
      <c r="H320" s="19" t="s">
        <v>494</v>
      </c>
      <c r="I320" s="19" t="s">
        <v>7</v>
      </c>
      <c r="J320" s="17">
        <v>1972</v>
      </c>
      <c r="K320" s="17">
        <f t="shared" si="44"/>
        <v>45</v>
      </c>
      <c r="L320" s="19" t="s">
        <v>6</v>
      </c>
      <c r="M320" s="17">
        <v>3</v>
      </c>
      <c r="N320" s="24">
        <v>2.8622685185185185E-2</v>
      </c>
      <c r="O320" s="21" t="str">
        <f t="shared" si="45"/>
        <v>min</v>
      </c>
      <c r="P320" s="16" t="s">
        <v>751</v>
      </c>
      <c r="Q320" s="28" t="str">
        <f t="shared" si="46"/>
        <v>http://alb-nagold-enz-cup.de/oberkollbach/2017/?stefanmittelsdorf</v>
      </c>
      <c r="R320" s="27" t="str">
        <f t="shared" si="59"/>
        <v>https://youtu.be/1YSSyxDlfeA?app=desktop&amp;t=31m13s#171-Stefan</v>
      </c>
      <c r="S320" s="15">
        <f t="shared" si="54"/>
        <v>1873</v>
      </c>
      <c r="T320" s="15">
        <f t="shared" si="55"/>
        <v>1034.5684695051782</v>
      </c>
      <c r="U320" s="4" t="str">
        <f t="shared" si="56"/>
        <v>0:31:16</v>
      </c>
      <c r="V320" s="4" t="str">
        <f t="shared" si="57"/>
        <v>0:31:19</v>
      </c>
      <c r="W320" s="4" t="str">
        <f t="shared" si="58"/>
        <v xml:space="preserve">0:31:16,0:31:19
#171: Stefan (SV Rotfelden), M45: 3. Platz
</v>
      </c>
      <c r="X320" s="16" t="str">
        <f t="shared" si="47"/>
        <v>c:\seb\Dropbox\anecup\2017-07-19_oberkollbach\2017-07-26\qr\oberkollbach_2017_qr_171.png</v>
      </c>
    </row>
    <row r="321" spans="1:24" s="10" customFormat="1" x14ac:dyDescent="0.2">
      <c r="A321" s="16">
        <v>573</v>
      </c>
      <c r="B321" s="16">
        <v>10</v>
      </c>
      <c r="C321" s="16">
        <v>15</v>
      </c>
      <c r="D321" s="16" t="s">
        <v>770</v>
      </c>
      <c r="E321" s="17">
        <v>14</v>
      </c>
      <c r="F321" s="17">
        <v>158</v>
      </c>
      <c r="G321" s="19" t="s">
        <v>379</v>
      </c>
      <c r="H321" s="19" t="s">
        <v>378</v>
      </c>
      <c r="I321" s="19" t="s">
        <v>19</v>
      </c>
      <c r="J321" s="17">
        <v>1965</v>
      </c>
      <c r="K321" s="17">
        <f t="shared" si="44"/>
        <v>52</v>
      </c>
      <c r="L321" s="19" t="s">
        <v>14</v>
      </c>
      <c r="M321" s="17">
        <v>1</v>
      </c>
      <c r="N321" s="24">
        <v>2.8923611111111108E-2</v>
      </c>
      <c r="O321" s="21" t="str">
        <f t="shared" si="45"/>
        <v>min</v>
      </c>
      <c r="P321" s="16" t="s">
        <v>751</v>
      </c>
      <c r="Q321" s="28" t="str">
        <f t="shared" si="46"/>
        <v>http://alb-nagold-enz-cup.de/oberkollbach/2017/?ferreiraidalecio</v>
      </c>
      <c r="R321" s="27" t="str">
        <f t="shared" si="59"/>
        <v>https://youtu.be/1YSSyxDlfeA?app=desktop&amp;t=31m39s#158-Ferreira</v>
      </c>
      <c r="S321" s="15">
        <f t="shared" si="54"/>
        <v>1899</v>
      </c>
      <c r="T321" s="15">
        <f t="shared" si="55"/>
        <v>1048.9298043728422</v>
      </c>
      <c r="U321" s="4" t="str">
        <f t="shared" si="56"/>
        <v>0:31:42</v>
      </c>
      <c r="V321" s="4" t="str">
        <f t="shared" si="57"/>
        <v>0:31:45</v>
      </c>
      <c r="W321" s="4" t="str">
        <f t="shared" si="58"/>
        <v xml:space="preserve">0:31:42,0:31:45
#158: Ferreira (VfL Ostelsheim), M50: 1. Platz
</v>
      </c>
      <c r="X321" s="16" t="str">
        <f t="shared" si="47"/>
        <v>c:\seb\Dropbox\anecup\2017-07-19_oberkollbach\2017-07-26\qr\oberkollbach_2017_qr_158.png</v>
      </c>
    </row>
    <row r="322" spans="1:24" s="10" customFormat="1" x14ac:dyDescent="0.2">
      <c r="A322" s="16">
        <v>574</v>
      </c>
      <c r="B322" s="16">
        <v>10</v>
      </c>
      <c r="C322" s="16">
        <v>16</v>
      </c>
      <c r="D322" s="16" t="s">
        <v>770</v>
      </c>
      <c r="E322" s="17">
        <v>15</v>
      </c>
      <c r="F322" s="17">
        <v>118</v>
      </c>
      <c r="G322" s="19" t="s">
        <v>273</v>
      </c>
      <c r="H322" s="19" t="s">
        <v>522</v>
      </c>
      <c r="I322" s="19" t="s">
        <v>2</v>
      </c>
      <c r="J322" s="17">
        <v>1968</v>
      </c>
      <c r="K322" s="17">
        <f t="shared" ref="K322:K385" si="60">2017-J322</f>
        <v>49</v>
      </c>
      <c r="L322" s="19" t="s">
        <v>6</v>
      </c>
      <c r="M322" s="17">
        <v>4</v>
      </c>
      <c r="N322" s="24">
        <v>2.900462962962963E-2</v>
      </c>
      <c r="O322" s="21" t="str">
        <f t="shared" ref="O322:O385" si="61">IF(SECOND(N322)+MINUTE(N322)*60+HOUR(N322)*3600&gt;=3600,"Std.","min")</f>
        <v>min</v>
      </c>
      <c r="P322" s="16" t="s">
        <v>751</v>
      </c>
      <c r="Q322" s="28" t="str">
        <f t="shared" si="46"/>
        <v>http://alb-nagold-enz-cup.de/oberkollbach/2017/?uliohngemach</v>
      </c>
      <c r="R322" s="27" t="str">
        <f t="shared" si="59"/>
        <v>https://youtu.be/1YSSyxDlfeA?app=desktop&amp;t=31m46s#118-Uli</v>
      </c>
      <c r="S322" s="15">
        <f t="shared" si="54"/>
        <v>1906</v>
      </c>
      <c r="T322" s="15">
        <f t="shared" si="55"/>
        <v>1052.7963176064441</v>
      </c>
      <c r="U322" s="4" t="str">
        <f t="shared" si="56"/>
        <v>0:31:49</v>
      </c>
      <c r="V322" s="4" t="str">
        <f t="shared" si="57"/>
        <v>0:31:52</v>
      </c>
      <c r="W322" s="4" t="str">
        <f t="shared" si="58"/>
        <v xml:space="preserve">0:31:49,0:31:52
#118: Uli (SC Neubulach), M45: 4. Platz
</v>
      </c>
      <c r="X322" s="16" t="str">
        <f t="shared" si="47"/>
        <v>c:\seb\Dropbox\anecup\2017-07-19_oberkollbach\2017-07-26\qr\oberkollbach_2017_qr_118.png</v>
      </c>
    </row>
    <row r="323" spans="1:24" s="10" customFormat="1" x14ac:dyDescent="0.2">
      <c r="A323" s="16">
        <v>575</v>
      </c>
      <c r="B323" s="16">
        <v>10</v>
      </c>
      <c r="C323" s="16">
        <v>18</v>
      </c>
      <c r="D323" s="16" t="s">
        <v>770</v>
      </c>
      <c r="E323" s="17">
        <v>16</v>
      </c>
      <c r="F323" s="17">
        <v>132</v>
      </c>
      <c r="G323" s="19" t="s">
        <v>155</v>
      </c>
      <c r="H323" s="19" t="s">
        <v>154</v>
      </c>
      <c r="I323" s="19" t="s">
        <v>4</v>
      </c>
      <c r="J323" s="17">
        <v>1973</v>
      </c>
      <c r="K323" s="17">
        <f t="shared" si="60"/>
        <v>44</v>
      </c>
      <c r="L323" s="19" t="s">
        <v>8</v>
      </c>
      <c r="M323" s="17">
        <v>5</v>
      </c>
      <c r="N323" s="24">
        <v>2.9629629629629627E-2</v>
      </c>
      <c r="O323" s="21" t="str">
        <f t="shared" si="61"/>
        <v>min</v>
      </c>
      <c r="P323" s="16" t="s">
        <v>751</v>
      </c>
      <c r="Q323" s="28" t="str">
        <f t="shared" ref="Q323:Q386" si="62">HYPERLINK(CONCATENATE("http://alb-nagold-enz-cup.de/oberkollbach/2017/?",LOWER(SUBSTITUTE(SUBSTITUTE(SUBSTITUTE(SUBSTITUTE(SUBSTITUTE(SUBSTITUTE(SUBSTITUTE(SUBSTITUTE(SUBSTITUTE(CONCATENATE(G323,H323),"ä","ae"),"ö","oe"),"ü","ue"),"Ö","oe"),"Ü","ue"),"ß","ss"),"Ä","ae")," ",""),"-",""))))</f>
        <v>http://alb-nagold-enz-cup.de/oberkollbach/2017/?danielantokovic</v>
      </c>
      <c r="R323" s="27" t="str">
        <f t="shared" si="59"/>
        <v>https://youtu.be/1YSSyxDlfeA?app=desktop&amp;t=32m40s#132-Daniel</v>
      </c>
      <c r="S323" s="15">
        <f t="shared" si="54"/>
        <v>1960</v>
      </c>
      <c r="T323" s="15">
        <f t="shared" si="55"/>
        <v>1082.6237054085154</v>
      </c>
      <c r="U323" s="4" t="str">
        <f t="shared" si="56"/>
        <v>0:32:43</v>
      </c>
      <c r="V323" s="4" t="str">
        <f t="shared" si="57"/>
        <v>0:32:46</v>
      </c>
      <c r="W323" s="4" t="str">
        <f t="shared" si="58"/>
        <v xml:space="preserve">0:32:43,0:32:46
#132: Daniel (TSV Wildbad), M40: 5. Platz
</v>
      </c>
      <c r="X323" s="16" t="str">
        <f t="shared" ref="X323:X386" si="63">CONCATENATE("c:\seb\Dropbox\anecup\2017-07-19_oberkollbach\2017-07-26\qr\oberkollbach_2017_qr_",F323,".png")</f>
        <v>c:\seb\Dropbox\anecup\2017-07-19_oberkollbach\2017-07-26\qr\oberkollbach_2017_qr_132.png</v>
      </c>
    </row>
    <row r="324" spans="1:24" s="10" customFormat="1" x14ac:dyDescent="0.2">
      <c r="A324" s="16">
        <v>576</v>
      </c>
      <c r="B324" s="16">
        <v>10</v>
      </c>
      <c r="C324" s="16">
        <v>19</v>
      </c>
      <c r="D324" s="16" t="s">
        <v>770</v>
      </c>
      <c r="E324" s="17">
        <v>17</v>
      </c>
      <c r="F324" s="17">
        <v>48</v>
      </c>
      <c r="G324" s="19" t="s">
        <v>727</v>
      </c>
      <c r="H324" s="19" t="s">
        <v>726</v>
      </c>
      <c r="I324" s="19" t="s">
        <v>83</v>
      </c>
      <c r="J324" s="17">
        <v>1991</v>
      </c>
      <c r="K324" s="17">
        <f t="shared" si="60"/>
        <v>26</v>
      </c>
      <c r="L324" s="19" t="s">
        <v>755</v>
      </c>
      <c r="M324" s="17">
        <v>2</v>
      </c>
      <c r="N324" s="24">
        <v>2.9664351851851855E-2</v>
      </c>
      <c r="O324" s="21" t="str">
        <f t="shared" si="61"/>
        <v>min</v>
      </c>
      <c r="P324" s="16" t="s">
        <v>751</v>
      </c>
      <c r="Q324" s="28" t="str">
        <f t="shared" si="62"/>
        <v>http://alb-nagold-enz-cup.de/oberkollbach/2017/?raphaelwoern</v>
      </c>
      <c r="R324" s="27" t="str">
        <f t="shared" si="59"/>
        <v>https://youtu.be/1YSSyxDlfeA?app=desktop&amp;t=32m43s#48-Raphael</v>
      </c>
      <c r="S324" s="15">
        <f t="shared" si="54"/>
        <v>1963</v>
      </c>
      <c r="T324" s="15">
        <f t="shared" si="55"/>
        <v>1084.2807825086306</v>
      </c>
      <c r="U324" s="4" t="str">
        <f t="shared" si="56"/>
        <v>0:32:46</v>
      </c>
      <c r="V324" s="4" t="str">
        <f t="shared" si="57"/>
        <v>0:32:49</v>
      </c>
      <c r="W324" s="4" t="str">
        <f t="shared" si="58"/>
        <v xml:space="preserve">0:32:46,0:32:49
#48: Raphael (Heart &amp; Sole Stuttgart), mHK: 2. Platz
</v>
      </c>
      <c r="X324" s="16" t="str">
        <f t="shared" si="63"/>
        <v>c:\seb\Dropbox\anecup\2017-07-19_oberkollbach\2017-07-26\qr\oberkollbach_2017_qr_48.png</v>
      </c>
    </row>
    <row r="325" spans="1:24" s="10" customFormat="1" x14ac:dyDescent="0.2">
      <c r="A325" s="16">
        <v>577</v>
      </c>
      <c r="B325" s="16">
        <v>10</v>
      </c>
      <c r="C325" s="16">
        <v>20</v>
      </c>
      <c r="D325" s="16" t="s">
        <v>770</v>
      </c>
      <c r="E325" s="17">
        <v>18</v>
      </c>
      <c r="F325" s="17">
        <v>66</v>
      </c>
      <c r="G325" s="19" t="s">
        <v>472</v>
      </c>
      <c r="H325" s="19" t="s">
        <v>699</v>
      </c>
      <c r="I325" s="19" t="s">
        <v>22</v>
      </c>
      <c r="J325" s="17">
        <v>1998</v>
      </c>
      <c r="K325" s="17">
        <f t="shared" si="60"/>
        <v>19</v>
      </c>
      <c r="L325" s="19" t="s">
        <v>759</v>
      </c>
      <c r="M325" s="17">
        <v>1</v>
      </c>
      <c r="N325" s="24">
        <v>2.9756944444444447E-2</v>
      </c>
      <c r="O325" s="21" t="str">
        <f t="shared" si="61"/>
        <v>min</v>
      </c>
      <c r="P325" s="16" t="s">
        <v>751</v>
      </c>
      <c r="Q325" s="28" t="str">
        <f t="shared" si="62"/>
        <v>http://alb-nagold-enz-cup.de/oberkollbach/2017/?jakobwaidelich</v>
      </c>
      <c r="R325" s="27" t="str">
        <f t="shared" si="59"/>
        <v>https://youtu.be/1YSSyxDlfeA?app=desktop&amp;t=32m51s#66-Jakob</v>
      </c>
      <c r="S325" s="15">
        <f t="shared" si="54"/>
        <v>1971</v>
      </c>
      <c r="T325" s="15">
        <f t="shared" si="55"/>
        <v>1088.6996547756041</v>
      </c>
      <c r="U325" s="4" t="str">
        <f t="shared" si="56"/>
        <v>0:32:54</v>
      </c>
      <c r="V325" s="4" t="str">
        <f t="shared" si="57"/>
        <v>0:32:57</v>
      </c>
      <c r="W325" s="4" t="str">
        <f t="shared" si="58"/>
        <v xml:space="preserve">0:32:54,0:32:57
#66: Jakob (SZ Calmbach), Jugend U20: 1. Platz
</v>
      </c>
      <c r="X325" s="16" t="str">
        <f t="shared" si="63"/>
        <v>c:\seb\Dropbox\anecup\2017-07-19_oberkollbach\2017-07-26\qr\oberkollbach_2017_qr_66.png</v>
      </c>
    </row>
    <row r="326" spans="1:24" s="10" customFormat="1" x14ac:dyDescent="0.2">
      <c r="A326" s="16">
        <v>578</v>
      </c>
      <c r="B326" s="16">
        <v>10</v>
      </c>
      <c r="C326" s="16">
        <v>21</v>
      </c>
      <c r="D326" s="16" t="s">
        <v>770</v>
      </c>
      <c r="E326" s="17">
        <v>19</v>
      </c>
      <c r="F326" s="17">
        <v>95</v>
      </c>
      <c r="G326" s="19" t="s">
        <v>442</v>
      </c>
      <c r="H326" s="19" t="s">
        <v>441</v>
      </c>
      <c r="I326" s="19" t="s">
        <v>76</v>
      </c>
      <c r="J326" s="17">
        <v>1992</v>
      </c>
      <c r="K326" s="17">
        <f t="shared" si="60"/>
        <v>25</v>
      </c>
      <c r="L326" s="19" t="s">
        <v>755</v>
      </c>
      <c r="M326" s="17">
        <v>3</v>
      </c>
      <c r="N326" s="24">
        <v>2.988425925925926E-2</v>
      </c>
      <c r="O326" s="21" t="str">
        <f t="shared" si="61"/>
        <v>min</v>
      </c>
      <c r="P326" s="16" t="s">
        <v>751</v>
      </c>
      <c r="Q326" s="28" t="str">
        <f t="shared" si="62"/>
        <v>http://alb-nagold-enz-cup.de/oberkollbach/2017/?maximiliankusterer</v>
      </c>
      <c r="R326" s="27" t="str">
        <f t="shared" si="59"/>
        <v>https://youtu.be/1YSSyxDlfeA?app=desktop&amp;t=33m2s#95-Maximilian</v>
      </c>
      <c r="S326" s="15">
        <f t="shared" si="54"/>
        <v>1982</v>
      </c>
      <c r="T326" s="15">
        <f t="shared" si="55"/>
        <v>1094.7756041426926</v>
      </c>
      <c r="U326" s="4" t="str">
        <f t="shared" si="56"/>
        <v>0:33:05</v>
      </c>
      <c r="V326" s="4" t="str">
        <f t="shared" si="57"/>
        <v>0:33:08</v>
      </c>
      <c r="W326" s="4" t="str">
        <f t="shared" si="58"/>
        <v xml:space="preserve">0:33:05,0:33:08
#95: Maximilian (KINDERKLINIK SCHÖMBERG), mHK: 3. Platz
</v>
      </c>
      <c r="X326" s="16" t="str">
        <f t="shared" si="63"/>
        <v>c:\seb\Dropbox\anecup\2017-07-19_oberkollbach\2017-07-26\qr\oberkollbach_2017_qr_95.png</v>
      </c>
    </row>
    <row r="327" spans="1:24" s="10" customFormat="1" x14ac:dyDescent="0.2">
      <c r="A327" s="16">
        <v>579</v>
      </c>
      <c r="B327" s="16">
        <v>10</v>
      </c>
      <c r="C327" s="16">
        <v>22</v>
      </c>
      <c r="D327" s="16" t="s">
        <v>770</v>
      </c>
      <c r="E327" s="17">
        <v>20</v>
      </c>
      <c r="F327" s="17">
        <v>96</v>
      </c>
      <c r="G327" s="19" t="s">
        <v>155</v>
      </c>
      <c r="H327" s="19" t="s">
        <v>653</v>
      </c>
      <c r="I327" s="19" t="s">
        <v>76</v>
      </c>
      <c r="J327" s="17">
        <v>1974</v>
      </c>
      <c r="K327" s="17">
        <f t="shared" si="60"/>
        <v>43</v>
      </c>
      <c r="L327" s="19" t="s">
        <v>8</v>
      </c>
      <c r="M327" s="17">
        <v>6</v>
      </c>
      <c r="N327" s="24">
        <v>3.0104166666666668E-2</v>
      </c>
      <c r="O327" s="21" t="str">
        <f t="shared" si="61"/>
        <v>min</v>
      </c>
      <c r="P327" s="16" t="s">
        <v>751</v>
      </c>
      <c r="Q327" s="28" t="str">
        <f t="shared" si="62"/>
        <v>http://alb-nagold-enz-cup.de/oberkollbach/2017/?danielseyfried</v>
      </c>
      <c r="R327" s="27" t="str">
        <f t="shared" si="59"/>
        <v>https://youtu.be/1YSSyxDlfeA?app=desktop&amp;t=33m21s#96-Daniel</v>
      </c>
      <c r="S327" s="15">
        <f t="shared" si="54"/>
        <v>2001</v>
      </c>
      <c r="T327" s="15">
        <f t="shared" si="55"/>
        <v>1105.2704257767548</v>
      </c>
      <c r="U327" s="4" t="str">
        <f t="shared" si="56"/>
        <v>0:33:24</v>
      </c>
      <c r="V327" s="4" t="str">
        <f t="shared" si="57"/>
        <v>0:33:27</v>
      </c>
      <c r="W327" s="4" t="str">
        <f t="shared" si="58"/>
        <v xml:space="preserve">0:33:24,0:33:27
#96: Daniel (KINDERKLINIK SCHÖMBERG), M40: 6. Platz
</v>
      </c>
      <c r="X327" s="16" t="str">
        <f t="shared" si="63"/>
        <v>c:\seb\Dropbox\anecup\2017-07-19_oberkollbach\2017-07-26\qr\oberkollbach_2017_qr_96.png</v>
      </c>
    </row>
    <row r="328" spans="1:24" s="10" customFormat="1" x14ac:dyDescent="0.2">
      <c r="A328" s="16">
        <v>580</v>
      </c>
      <c r="B328" s="16">
        <v>10</v>
      </c>
      <c r="C328" s="16">
        <v>23</v>
      </c>
      <c r="D328" s="16" t="s">
        <v>770</v>
      </c>
      <c r="E328" s="17">
        <v>21</v>
      </c>
      <c r="F328" s="17">
        <v>56</v>
      </c>
      <c r="G328" s="19" t="s">
        <v>155</v>
      </c>
      <c r="H328" s="19" t="s">
        <v>325</v>
      </c>
      <c r="I328" s="19" t="s">
        <v>49</v>
      </c>
      <c r="J328" s="17">
        <v>1974</v>
      </c>
      <c r="K328" s="17">
        <f t="shared" si="60"/>
        <v>43</v>
      </c>
      <c r="L328" s="19" t="s">
        <v>8</v>
      </c>
      <c r="M328" s="17">
        <v>7</v>
      </c>
      <c r="N328" s="24">
        <v>3.0462962962962966E-2</v>
      </c>
      <c r="O328" s="21" t="str">
        <f t="shared" si="61"/>
        <v>min</v>
      </c>
      <c r="P328" s="16" t="s">
        <v>751</v>
      </c>
      <c r="Q328" s="28" t="str">
        <f t="shared" si="62"/>
        <v>http://alb-nagold-enz-cup.de/oberkollbach/2017/?danielgroener</v>
      </c>
      <c r="R328" s="27" t="str">
        <f t="shared" si="59"/>
        <v>https://youtu.be/1YSSyxDlfeA?app=desktop&amp;t=33m52s#56-Daniel</v>
      </c>
      <c r="S328" s="15">
        <f t="shared" si="54"/>
        <v>2032</v>
      </c>
      <c r="T328" s="15">
        <f t="shared" si="55"/>
        <v>1122.3935558112773</v>
      </c>
      <c r="U328" s="4" t="str">
        <f t="shared" si="56"/>
        <v>0:33:55</v>
      </c>
      <c r="V328" s="4" t="str">
        <f t="shared" si="57"/>
        <v>0:33:58</v>
      </c>
      <c r="W328" s="4" t="str">
        <f t="shared" si="58"/>
        <v xml:space="preserve">0:33:55,0:33:58
#56: Daniel (SZ Bad Herrenalb), M40: 7. Platz
</v>
      </c>
      <c r="X328" s="16" t="str">
        <f t="shared" si="63"/>
        <v>c:\seb\Dropbox\anecup\2017-07-19_oberkollbach\2017-07-26\qr\oberkollbach_2017_qr_56.png</v>
      </c>
    </row>
    <row r="329" spans="1:24" s="10" customFormat="1" x14ac:dyDescent="0.2">
      <c r="A329" s="16">
        <v>581</v>
      </c>
      <c r="B329" s="16">
        <v>10</v>
      </c>
      <c r="C329" s="16">
        <v>24</v>
      </c>
      <c r="D329" s="16" t="s">
        <v>770</v>
      </c>
      <c r="E329" s="17">
        <v>22</v>
      </c>
      <c r="F329" s="17">
        <v>87</v>
      </c>
      <c r="G329" s="19" t="s">
        <v>731</v>
      </c>
      <c r="H329" s="19" t="s">
        <v>730</v>
      </c>
      <c r="I329" s="19" t="s">
        <v>63</v>
      </c>
      <c r="J329" s="17">
        <v>1963</v>
      </c>
      <c r="K329" s="17">
        <f t="shared" si="60"/>
        <v>54</v>
      </c>
      <c r="L329" s="19" t="s">
        <v>14</v>
      </c>
      <c r="M329" s="17">
        <v>2</v>
      </c>
      <c r="N329" s="24">
        <v>3.0520833333333334E-2</v>
      </c>
      <c r="O329" s="21" t="str">
        <f t="shared" si="61"/>
        <v>min</v>
      </c>
      <c r="P329" s="16" t="s">
        <v>751</v>
      </c>
      <c r="Q329" s="28" t="str">
        <f t="shared" si="62"/>
        <v>http://alb-nagold-enz-cup.de/oberkollbach/2017/?hagenzelssmann</v>
      </c>
      <c r="R329" s="27" t="str">
        <f t="shared" si="59"/>
        <v>https://youtu.be/1YSSyxDlfeA?app=desktop&amp;t=33m57s#87-Hagen</v>
      </c>
      <c r="S329" s="15">
        <f t="shared" si="54"/>
        <v>2037</v>
      </c>
      <c r="T329" s="15">
        <f t="shared" si="55"/>
        <v>1125.1553509781356</v>
      </c>
      <c r="U329" s="4" t="str">
        <f t="shared" si="56"/>
        <v>0:34:00</v>
      </c>
      <c r="V329" s="4" t="str">
        <f t="shared" si="57"/>
        <v>0:34:03</v>
      </c>
      <c r="W329" s="4" t="str">
        <f t="shared" si="58"/>
        <v xml:space="preserve">0:34:00,0:34:03
#87: Hagen (TSV Kuppingen), M50: 2. Platz
</v>
      </c>
      <c r="X329" s="16" t="str">
        <f t="shared" si="63"/>
        <v>c:\seb\Dropbox\anecup\2017-07-19_oberkollbach\2017-07-26\qr\oberkollbach_2017_qr_87.png</v>
      </c>
    </row>
    <row r="330" spans="1:24" s="10" customFormat="1" x14ac:dyDescent="0.2">
      <c r="A330" s="16">
        <v>582</v>
      </c>
      <c r="B330" s="16">
        <v>10</v>
      </c>
      <c r="C330" s="16">
        <v>26</v>
      </c>
      <c r="D330" s="16" t="s">
        <v>770</v>
      </c>
      <c r="E330" s="17">
        <v>23</v>
      </c>
      <c r="F330" s="17">
        <v>61</v>
      </c>
      <c r="G330" s="19" t="s">
        <v>381</v>
      </c>
      <c r="H330" s="19" t="s">
        <v>380</v>
      </c>
      <c r="I330" s="19" t="s">
        <v>63</v>
      </c>
      <c r="J330" s="17">
        <v>1980</v>
      </c>
      <c r="K330" s="17">
        <f t="shared" si="60"/>
        <v>37</v>
      </c>
      <c r="L330" s="19" t="s">
        <v>3</v>
      </c>
      <c r="M330" s="17">
        <v>4</v>
      </c>
      <c r="N330" s="24">
        <v>3.0891203703703702E-2</v>
      </c>
      <c r="O330" s="21" t="str">
        <f t="shared" si="61"/>
        <v>min</v>
      </c>
      <c r="P330" s="16" t="s">
        <v>751</v>
      </c>
      <c r="Q330" s="28" t="str">
        <f t="shared" si="62"/>
        <v>http://alb-nagold-enz-cup.de/oberkollbach/2017/?enricoihde</v>
      </c>
      <c r="R330" s="27" t="str">
        <f t="shared" si="59"/>
        <v>https://youtu.be/1YSSyxDlfeA?app=desktop&amp;t=34m29s#61-Enrico</v>
      </c>
      <c r="S330" s="15">
        <f t="shared" si="54"/>
        <v>2069</v>
      </c>
      <c r="T330" s="15">
        <f t="shared" si="55"/>
        <v>1142.8308400460298</v>
      </c>
      <c r="U330" s="4" t="str">
        <f t="shared" si="56"/>
        <v>0:34:32</v>
      </c>
      <c r="V330" s="4" t="str">
        <f t="shared" si="57"/>
        <v>0:34:35</v>
      </c>
      <c r="W330" s="4" t="str">
        <f t="shared" si="58"/>
        <v xml:space="preserve">0:34:32,0:34:35
#61: Enrico (TSV Kuppingen), M35: 4. Platz
</v>
      </c>
      <c r="X330" s="16" t="str">
        <f t="shared" si="63"/>
        <v>c:\seb\Dropbox\anecup\2017-07-19_oberkollbach\2017-07-26\qr\oberkollbach_2017_qr_61.png</v>
      </c>
    </row>
    <row r="331" spans="1:24" s="10" customFormat="1" x14ac:dyDescent="0.2">
      <c r="A331" s="16">
        <v>583</v>
      </c>
      <c r="B331" s="16">
        <v>10</v>
      </c>
      <c r="C331" s="16">
        <v>27</v>
      </c>
      <c r="D331" s="16" t="s">
        <v>770</v>
      </c>
      <c r="E331" s="17">
        <v>24</v>
      </c>
      <c r="F331" s="17">
        <v>92</v>
      </c>
      <c r="G331" s="19" t="s">
        <v>260</v>
      </c>
      <c r="H331" s="19" t="s">
        <v>559</v>
      </c>
      <c r="I331" s="19" t="s">
        <v>76</v>
      </c>
      <c r="J331" s="17">
        <v>1973</v>
      </c>
      <c r="K331" s="17">
        <f t="shared" si="60"/>
        <v>44</v>
      </c>
      <c r="L331" s="19" t="s">
        <v>8</v>
      </c>
      <c r="M331" s="17">
        <v>8</v>
      </c>
      <c r="N331" s="24">
        <v>3.1539351851851853E-2</v>
      </c>
      <c r="O331" s="21" t="str">
        <f t="shared" si="61"/>
        <v>min</v>
      </c>
      <c r="P331" s="16" t="s">
        <v>751</v>
      </c>
      <c r="Q331" s="28" t="str">
        <f t="shared" si="62"/>
        <v>http://alb-nagold-enz-cup.de/oberkollbach/2017/?tobiasrenk</v>
      </c>
      <c r="R331" s="27" t="str">
        <f t="shared" si="59"/>
        <v>https://youtu.be/1YSSyxDlfeA?app=desktop&amp;t=35m25s#92-Tobias</v>
      </c>
      <c r="S331" s="15">
        <f t="shared" si="54"/>
        <v>2125</v>
      </c>
      <c r="T331" s="15">
        <f t="shared" si="55"/>
        <v>1173.7629459148445</v>
      </c>
      <c r="U331" s="4" t="str">
        <f t="shared" si="56"/>
        <v>0:35:28</v>
      </c>
      <c r="V331" s="4" t="str">
        <f t="shared" si="57"/>
        <v>0:35:31</v>
      </c>
      <c r="W331" s="4" t="str">
        <f t="shared" si="58"/>
        <v xml:space="preserve">0:35:28,0:35:31
#92: Tobias (KINDERKLINIK SCHÖMBERG), M40: 8. Platz
</v>
      </c>
      <c r="X331" s="16" t="str">
        <f t="shared" si="63"/>
        <v>c:\seb\Dropbox\anecup\2017-07-19_oberkollbach\2017-07-26\qr\oberkollbach_2017_qr_92.png</v>
      </c>
    </row>
    <row r="332" spans="1:24" s="10" customFormat="1" x14ac:dyDescent="0.2">
      <c r="A332" s="16">
        <v>584</v>
      </c>
      <c r="B332" s="16">
        <v>10</v>
      </c>
      <c r="C332" s="16">
        <v>28</v>
      </c>
      <c r="D332" s="16" t="s">
        <v>770</v>
      </c>
      <c r="E332" s="17">
        <v>25</v>
      </c>
      <c r="F332" s="17">
        <v>93</v>
      </c>
      <c r="G332" s="19" t="s">
        <v>617</v>
      </c>
      <c r="H332" s="19" t="s">
        <v>616</v>
      </c>
      <c r="I332" s="19" t="s">
        <v>76</v>
      </c>
      <c r="J332" s="17">
        <v>1990</v>
      </c>
      <c r="K332" s="17">
        <f t="shared" si="60"/>
        <v>27</v>
      </c>
      <c r="L332" s="19" t="s">
        <v>755</v>
      </c>
      <c r="M332" s="17">
        <v>4</v>
      </c>
      <c r="N332" s="24">
        <v>3.1597222222222221E-2</v>
      </c>
      <c r="O332" s="21" t="str">
        <f t="shared" si="61"/>
        <v>min</v>
      </c>
      <c r="P332" s="16" t="s">
        <v>751</v>
      </c>
      <c r="Q332" s="28" t="str">
        <f t="shared" si="62"/>
        <v>http://alb-nagold-enz-cup.de/oberkollbach/2017/?alexanderschiele</v>
      </c>
      <c r="R332" s="27" t="str">
        <f t="shared" si="59"/>
        <v>https://youtu.be/1YSSyxDlfeA?app=desktop&amp;t=35m30s#93-Alexander</v>
      </c>
      <c r="S332" s="15">
        <f t="shared" si="54"/>
        <v>2130</v>
      </c>
      <c r="T332" s="15">
        <f t="shared" si="55"/>
        <v>1176.524741081703</v>
      </c>
      <c r="U332" s="4" t="str">
        <f t="shared" si="56"/>
        <v>0:35:33</v>
      </c>
      <c r="V332" s="4" t="str">
        <f t="shared" si="57"/>
        <v>0:35:36</v>
      </c>
      <c r="W332" s="4" t="str">
        <f t="shared" si="58"/>
        <v xml:space="preserve">0:35:33,0:35:36
#93: Alexander (KINDERKLINIK SCHÖMBERG), mHK: 4. Platz
</v>
      </c>
      <c r="X332" s="16" t="str">
        <f t="shared" si="63"/>
        <v>c:\seb\Dropbox\anecup\2017-07-19_oberkollbach\2017-07-26\qr\oberkollbach_2017_qr_93.png</v>
      </c>
    </row>
    <row r="333" spans="1:24" s="10" customFormat="1" x14ac:dyDescent="0.2">
      <c r="A333" s="16">
        <v>585</v>
      </c>
      <c r="B333" s="16">
        <v>10</v>
      </c>
      <c r="C333" s="16">
        <v>29</v>
      </c>
      <c r="D333" s="16" t="s">
        <v>770</v>
      </c>
      <c r="E333" s="17">
        <v>26</v>
      </c>
      <c r="F333" s="17">
        <v>146</v>
      </c>
      <c r="G333" s="19" t="s">
        <v>157</v>
      </c>
      <c r="H333" s="19" t="s">
        <v>398</v>
      </c>
      <c r="I333" s="19" t="s">
        <v>19</v>
      </c>
      <c r="J333" s="17">
        <v>1969</v>
      </c>
      <c r="K333" s="17">
        <f t="shared" si="60"/>
        <v>48</v>
      </c>
      <c r="L333" s="19" t="s">
        <v>6</v>
      </c>
      <c r="M333" s="17">
        <v>5</v>
      </c>
      <c r="N333" s="24">
        <v>3.1678240740740743E-2</v>
      </c>
      <c r="O333" s="21" t="str">
        <f t="shared" si="61"/>
        <v>min</v>
      </c>
      <c r="P333" s="16" t="s">
        <v>751</v>
      </c>
      <c r="Q333" s="28" t="str">
        <f t="shared" si="62"/>
        <v>http://alb-nagold-enz-cup.de/oberkollbach/2017/?peterkaupp</v>
      </c>
      <c r="R333" s="27" t="str">
        <f t="shared" si="59"/>
        <v>https://youtu.be/1YSSyxDlfeA?app=desktop&amp;t=35m37s#146-Peter</v>
      </c>
      <c r="S333" s="15">
        <f t="shared" si="54"/>
        <v>2137</v>
      </c>
      <c r="T333" s="15">
        <f t="shared" si="55"/>
        <v>1180.3912543153049</v>
      </c>
      <c r="U333" s="4" t="str">
        <f t="shared" si="56"/>
        <v>0:35:40</v>
      </c>
      <c r="V333" s="4" t="str">
        <f t="shared" si="57"/>
        <v>0:35:43</v>
      </c>
      <c r="W333" s="4" t="str">
        <f t="shared" si="58"/>
        <v xml:space="preserve">0:35:40,0:35:43
#146: Peter (VfL Ostelsheim), M45: 5. Platz
</v>
      </c>
      <c r="X333" s="16" t="str">
        <f t="shared" si="63"/>
        <v>c:\seb\Dropbox\anecup\2017-07-19_oberkollbach\2017-07-26\qr\oberkollbach_2017_qr_146.png</v>
      </c>
    </row>
    <row r="334" spans="1:24" s="10" customFormat="1" x14ac:dyDescent="0.2">
      <c r="A334" s="16">
        <v>586</v>
      </c>
      <c r="B334" s="16">
        <v>10</v>
      </c>
      <c r="C334" s="16">
        <v>30</v>
      </c>
      <c r="D334" s="16" t="s">
        <v>770</v>
      </c>
      <c r="E334" s="17">
        <v>27</v>
      </c>
      <c r="F334" s="17">
        <v>43</v>
      </c>
      <c r="G334" s="19" t="s">
        <v>479</v>
      </c>
      <c r="H334" s="19" t="s">
        <v>478</v>
      </c>
      <c r="I334" s="19" t="s">
        <v>9</v>
      </c>
      <c r="J334" s="17">
        <v>1972</v>
      </c>
      <c r="K334" s="17">
        <f t="shared" si="60"/>
        <v>45</v>
      </c>
      <c r="L334" s="19" t="s">
        <v>6</v>
      </c>
      <c r="M334" s="17">
        <v>6</v>
      </c>
      <c r="N334" s="24">
        <v>3.1886574074074074E-2</v>
      </c>
      <c r="O334" s="21" t="str">
        <f t="shared" si="61"/>
        <v>min</v>
      </c>
      <c r="P334" s="16" t="s">
        <v>751</v>
      </c>
      <c r="Q334" s="28" t="str">
        <f t="shared" si="62"/>
        <v>http://alb-nagold-enz-cup.de/oberkollbach/2017/?brianmarinesse</v>
      </c>
      <c r="R334" s="27" t="str">
        <f t="shared" si="59"/>
        <v>https://youtu.be/1YSSyxDlfeA?app=desktop&amp;t=35m55s#43-Brian</v>
      </c>
      <c r="S334" s="15">
        <f t="shared" si="54"/>
        <v>2155</v>
      </c>
      <c r="T334" s="15">
        <f t="shared" si="55"/>
        <v>1190.3337169159954</v>
      </c>
      <c r="U334" s="4" t="str">
        <f t="shared" si="56"/>
        <v>0:35:58</v>
      </c>
      <c r="V334" s="4" t="str">
        <f t="shared" si="57"/>
        <v>0:36:01</v>
      </c>
      <c r="W334" s="4" t="str">
        <f t="shared" si="58"/>
        <v xml:space="preserve">0:35:58,0:36:01
#43: Brian (SV Oberkollbach), M45: 6. Platz
</v>
      </c>
      <c r="X334" s="16" t="str">
        <f t="shared" si="63"/>
        <v>c:\seb\Dropbox\anecup\2017-07-19_oberkollbach\2017-07-26\qr\oberkollbach_2017_qr_43.png</v>
      </c>
    </row>
    <row r="335" spans="1:24" s="10" customFormat="1" x14ac:dyDescent="0.2">
      <c r="A335" s="16">
        <v>587</v>
      </c>
      <c r="B335" s="16">
        <v>10</v>
      </c>
      <c r="C335" s="16">
        <v>31</v>
      </c>
      <c r="D335" s="16" t="s">
        <v>770</v>
      </c>
      <c r="E335" s="17">
        <v>28</v>
      </c>
      <c r="F335" s="17">
        <v>52</v>
      </c>
      <c r="G335" s="19" t="s">
        <v>370</v>
      </c>
      <c r="H335" s="19" t="s">
        <v>505</v>
      </c>
      <c r="I335" s="19" t="s">
        <v>39</v>
      </c>
      <c r="J335" s="17">
        <v>1980</v>
      </c>
      <c r="K335" s="17">
        <f t="shared" si="60"/>
        <v>37</v>
      </c>
      <c r="L335" s="19" t="s">
        <v>3</v>
      </c>
      <c r="M335" s="17">
        <v>5</v>
      </c>
      <c r="N335" s="24">
        <v>3.1898148148148148E-2</v>
      </c>
      <c r="O335" s="21" t="str">
        <f t="shared" si="61"/>
        <v>min</v>
      </c>
      <c r="P335" s="16" t="s">
        <v>751</v>
      </c>
      <c r="Q335" s="28" t="str">
        <f t="shared" si="62"/>
        <v>http://alb-nagold-enz-cup.de/oberkollbach/2017/?marcomoessinger</v>
      </c>
      <c r="R335" s="27" t="str">
        <f t="shared" si="59"/>
        <v>https://youtu.be/1YSSyxDlfeA?app=desktop&amp;t=35m56s#52-Marco</v>
      </c>
      <c r="S335" s="15">
        <f t="shared" si="54"/>
        <v>2156</v>
      </c>
      <c r="T335" s="15">
        <f t="shared" si="55"/>
        <v>1190.8860759493671</v>
      </c>
      <c r="U335" s="4" t="str">
        <f t="shared" si="56"/>
        <v>0:35:59</v>
      </c>
      <c r="V335" s="4" t="str">
        <f t="shared" si="57"/>
        <v>0:36:02</v>
      </c>
      <c r="W335" s="4" t="str">
        <f t="shared" si="58"/>
        <v xml:space="preserve">0:35:59,0:36:02
#52: Marco (LT Bierkönig), M35: 5. Platz
</v>
      </c>
      <c r="X335" s="16" t="str">
        <f t="shared" si="63"/>
        <v>c:\seb\Dropbox\anecup\2017-07-19_oberkollbach\2017-07-26\qr\oberkollbach_2017_qr_52.png</v>
      </c>
    </row>
    <row r="336" spans="1:24" s="10" customFormat="1" x14ac:dyDescent="0.2">
      <c r="A336" s="16">
        <v>588</v>
      </c>
      <c r="B336" s="16">
        <v>10</v>
      </c>
      <c r="C336" s="16">
        <v>32</v>
      </c>
      <c r="D336" s="16" t="s">
        <v>770</v>
      </c>
      <c r="E336" s="17">
        <v>29</v>
      </c>
      <c r="F336" s="17">
        <v>40</v>
      </c>
      <c r="G336" s="19" t="s">
        <v>242</v>
      </c>
      <c r="H336" s="19" t="s">
        <v>240</v>
      </c>
      <c r="I336" s="19" t="s">
        <v>9</v>
      </c>
      <c r="J336" s="17">
        <v>1966</v>
      </c>
      <c r="K336" s="17">
        <f t="shared" si="60"/>
        <v>51</v>
      </c>
      <c r="L336" s="19" t="s">
        <v>14</v>
      </c>
      <c r="M336" s="17">
        <v>3</v>
      </c>
      <c r="N336" s="24">
        <v>3.1956018518518516E-2</v>
      </c>
      <c r="O336" s="21" t="str">
        <f t="shared" si="61"/>
        <v>min</v>
      </c>
      <c r="P336" s="16" t="s">
        <v>751</v>
      </c>
      <c r="Q336" s="28" t="str">
        <f t="shared" si="62"/>
        <v>http://alb-nagold-enz-cup.de/oberkollbach/2017/?dominikdast</v>
      </c>
      <c r="R336" s="27" t="str">
        <f t="shared" si="59"/>
        <v>https://youtu.be/1YSSyxDlfeA?app=desktop&amp;t=36m1s#40-Dominik</v>
      </c>
      <c r="S336" s="15">
        <f t="shared" si="54"/>
        <v>2161</v>
      </c>
      <c r="T336" s="15">
        <f t="shared" si="55"/>
        <v>1193.6478711162254</v>
      </c>
      <c r="U336" s="4" t="str">
        <f t="shared" si="56"/>
        <v>0:36:04</v>
      </c>
      <c r="V336" s="4" t="str">
        <f t="shared" si="57"/>
        <v>0:36:07</v>
      </c>
      <c r="W336" s="4" t="str">
        <f t="shared" si="58"/>
        <v xml:space="preserve">0:36:04,0:36:07
#40: Dominik (SV Oberkollbach), M50: 3. Platz
</v>
      </c>
      <c r="X336" s="16" t="str">
        <f t="shared" si="63"/>
        <v>c:\seb\Dropbox\anecup\2017-07-19_oberkollbach\2017-07-26\qr\oberkollbach_2017_qr_40.png</v>
      </c>
    </row>
    <row r="337" spans="1:24" s="10" customFormat="1" x14ac:dyDescent="0.2">
      <c r="A337" s="16">
        <v>589</v>
      </c>
      <c r="B337" s="16">
        <v>10</v>
      </c>
      <c r="C337" s="16">
        <v>33</v>
      </c>
      <c r="D337" s="16" t="s">
        <v>770</v>
      </c>
      <c r="E337" s="17">
        <v>30</v>
      </c>
      <c r="F337" s="17">
        <v>154</v>
      </c>
      <c r="G337" s="19" t="s">
        <v>361</v>
      </c>
      <c r="H337" s="19" t="s">
        <v>360</v>
      </c>
      <c r="I337" s="19" t="s">
        <v>78</v>
      </c>
      <c r="J337" s="17">
        <v>2000</v>
      </c>
      <c r="K337" s="17">
        <f t="shared" si="60"/>
        <v>17</v>
      </c>
      <c r="L337" s="19" t="s">
        <v>760</v>
      </c>
      <c r="M337" s="17">
        <v>1</v>
      </c>
      <c r="N337" s="24">
        <v>3.2025462962962964E-2</v>
      </c>
      <c r="O337" s="21" t="str">
        <f t="shared" si="61"/>
        <v>min</v>
      </c>
      <c r="P337" s="16" t="s">
        <v>751</v>
      </c>
      <c r="Q337" s="28" t="str">
        <f t="shared" si="62"/>
        <v>http://alb-nagold-enz-cup.de/oberkollbach/2017/?johannesheinzelmann</v>
      </c>
      <c r="R337" s="27" t="str">
        <f t="shared" si="59"/>
        <v>https://youtu.be/1YSSyxDlfeA?app=desktop&amp;t=36m7s#154-Johannes</v>
      </c>
      <c r="S337" s="15">
        <f t="shared" si="54"/>
        <v>2167</v>
      </c>
      <c r="T337" s="15">
        <f t="shared" si="55"/>
        <v>1196.9620253164555</v>
      </c>
      <c r="U337" s="4" t="str">
        <f t="shared" si="56"/>
        <v>0:36:10</v>
      </c>
      <c r="V337" s="4" t="str">
        <f t="shared" si="57"/>
        <v>0:36:13</v>
      </c>
      <c r="W337" s="4" t="str">
        <f t="shared" si="58"/>
        <v xml:space="preserve">0:36:10,0:36:13
#154: Johannes (SV Baiersbronn), Jugend U18: 1. Platz
</v>
      </c>
      <c r="X337" s="16" t="str">
        <f t="shared" si="63"/>
        <v>c:\seb\Dropbox\anecup\2017-07-19_oberkollbach\2017-07-26\qr\oberkollbach_2017_qr_154.png</v>
      </c>
    </row>
    <row r="338" spans="1:24" s="10" customFormat="1" x14ac:dyDescent="0.2">
      <c r="A338" s="16">
        <v>590</v>
      </c>
      <c r="B338" s="16">
        <v>10</v>
      </c>
      <c r="C338" s="16">
        <v>35</v>
      </c>
      <c r="D338" s="16" t="s">
        <v>770</v>
      </c>
      <c r="E338" s="17">
        <v>31</v>
      </c>
      <c r="F338" s="17">
        <v>108</v>
      </c>
      <c r="G338" s="19" t="s">
        <v>264</v>
      </c>
      <c r="H338" s="19" t="s">
        <v>676</v>
      </c>
      <c r="I338" s="19" t="s">
        <v>7</v>
      </c>
      <c r="J338" s="17">
        <v>1962</v>
      </c>
      <c r="K338" s="17">
        <f t="shared" si="60"/>
        <v>55</v>
      </c>
      <c r="L338" s="19" t="s">
        <v>10</v>
      </c>
      <c r="M338" s="17">
        <v>1</v>
      </c>
      <c r="N338" s="24">
        <v>3.2152777777777773E-2</v>
      </c>
      <c r="O338" s="21" t="str">
        <f t="shared" si="61"/>
        <v>min</v>
      </c>
      <c r="P338" s="16" t="s">
        <v>751</v>
      </c>
      <c r="Q338" s="28" t="str">
        <f t="shared" si="62"/>
        <v>http://alb-nagold-enz-cup.de/oberkollbach/2017/?uwetraub</v>
      </c>
      <c r="R338" s="27" t="str">
        <f t="shared" si="59"/>
        <v>https://youtu.be/1YSSyxDlfeA?app=desktop&amp;t=36m18s#108-Uwe</v>
      </c>
      <c r="S338" s="15">
        <f t="shared" si="54"/>
        <v>2178</v>
      </c>
      <c r="T338" s="15">
        <f t="shared" si="55"/>
        <v>1203.0379746835442</v>
      </c>
      <c r="U338" s="4" t="str">
        <f t="shared" si="56"/>
        <v>0:36:21</v>
      </c>
      <c r="V338" s="4" t="str">
        <f t="shared" si="57"/>
        <v>0:36:24</v>
      </c>
      <c r="W338" s="4" t="str">
        <f t="shared" si="58"/>
        <v xml:space="preserve">0:36:21,0:36:24
#108: Uwe (SV Rotfelden), M55: 1. Platz
</v>
      </c>
      <c r="X338" s="16" t="str">
        <f t="shared" si="63"/>
        <v>c:\seb\Dropbox\anecup\2017-07-19_oberkollbach\2017-07-26\qr\oberkollbach_2017_qr_108.png</v>
      </c>
    </row>
    <row r="339" spans="1:24" s="10" customFormat="1" x14ac:dyDescent="0.2">
      <c r="A339" s="16">
        <v>591</v>
      </c>
      <c r="B339" s="16">
        <v>10</v>
      </c>
      <c r="C339" s="16">
        <v>37</v>
      </c>
      <c r="D339" s="16" t="s">
        <v>770</v>
      </c>
      <c r="E339" s="17">
        <v>32</v>
      </c>
      <c r="F339" s="17">
        <v>50</v>
      </c>
      <c r="G339" s="19" t="s">
        <v>468</v>
      </c>
      <c r="H339" s="19" t="s">
        <v>650</v>
      </c>
      <c r="I339" s="19" t="s">
        <v>39</v>
      </c>
      <c r="J339" s="17">
        <v>1977</v>
      </c>
      <c r="K339" s="17">
        <f t="shared" si="60"/>
        <v>40</v>
      </c>
      <c r="L339" s="19" t="s">
        <v>8</v>
      </c>
      <c r="M339" s="17">
        <v>9</v>
      </c>
      <c r="N339" s="24">
        <v>3.2233796296296295E-2</v>
      </c>
      <c r="O339" s="21" t="str">
        <f t="shared" si="61"/>
        <v>min</v>
      </c>
      <c r="P339" s="16" t="s">
        <v>751</v>
      </c>
      <c r="Q339" s="28" t="str">
        <f t="shared" si="62"/>
        <v>http://alb-nagold-enz-cup.de/oberkollbach/2017/?michaelseibt</v>
      </c>
      <c r="R339" s="27" t="str">
        <f t="shared" si="59"/>
        <v>https://youtu.be/1YSSyxDlfeA?app=desktop&amp;t=36m25s#50-Michael</v>
      </c>
      <c r="S339" s="15">
        <f t="shared" si="54"/>
        <v>2185</v>
      </c>
      <c r="T339" s="15">
        <f t="shared" si="55"/>
        <v>1206.9044879171461</v>
      </c>
      <c r="U339" s="4" t="str">
        <f t="shared" si="56"/>
        <v>0:36:28</v>
      </c>
      <c r="V339" s="4" t="str">
        <f t="shared" si="57"/>
        <v>0:36:31</v>
      </c>
      <c r="W339" s="4" t="str">
        <f t="shared" si="58"/>
        <v xml:space="preserve">0:36:28,0:36:31
#50: Michael (LT Bierkönig), M40: 9. Platz
</v>
      </c>
      <c r="X339" s="16" t="str">
        <f t="shared" si="63"/>
        <v>c:\seb\Dropbox\anecup\2017-07-19_oberkollbach\2017-07-26\qr\oberkollbach_2017_qr_50.png</v>
      </c>
    </row>
    <row r="340" spans="1:24" s="10" customFormat="1" x14ac:dyDescent="0.2">
      <c r="A340" s="16">
        <v>592</v>
      </c>
      <c r="B340" s="16">
        <v>10</v>
      </c>
      <c r="C340" s="16">
        <v>39</v>
      </c>
      <c r="D340" s="16" t="s">
        <v>770</v>
      </c>
      <c r="E340" s="17">
        <v>33</v>
      </c>
      <c r="F340" s="17">
        <v>65</v>
      </c>
      <c r="G340" s="19" t="s">
        <v>176</v>
      </c>
      <c r="H340" s="19" t="s">
        <v>175</v>
      </c>
      <c r="I340" s="19" t="s">
        <v>22</v>
      </c>
      <c r="J340" s="17">
        <v>1988</v>
      </c>
      <c r="K340" s="17">
        <f t="shared" si="60"/>
        <v>29</v>
      </c>
      <c r="L340" s="19" t="s">
        <v>755</v>
      </c>
      <c r="M340" s="17">
        <v>5</v>
      </c>
      <c r="N340" s="24">
        <v>3.2337962962962964E-2</v>
      </c>
      <c r="O340" s="21" t="str">
        <f t="shared" si="61"/>
        <v>min</v>
      </c>
      <c r="P340" s="16" t="s">
        <v>751</v>
      </c>
      <c r="Q340" s="28" t="str">
        <f t="shared" si="62"/>
        <v>http://alb-nagold-enz-cup.de/oberkollbach/2017/?vincentbecker</v>
      </c>
      <c r="R340" s="27" t="str">
        <f t="shared" si="59"/>
        <v>https://youtu.be/1YSSyxDlfeA?app=desktop&amp;t=36m34s#65-Vincent</v>
      </c>
      <c r="S340" s="15">
        <f t="shared" ref="S340:S371" si="64">SECOND(N340)+MINUTE(N340)*60+HOUR(N340)*3600-10*60</f>
        <v>2194</v>
      </c>
      <c r="T340" s="15">
        <f t="shared" ref="T340:T371" si="65">1920/(57*60+56)*S340</f>
        <v>1211.8757192174912</v>
      </c>
      <c r="U340" s="4" t="str">
        <f t="shared" ref="U340:U371" si="66">TEXT(CONCATENATE("0:",INT((SECOND(N340)+MINUTE(N340)*60+HOUR(N340)*3600-10*60+$U$1)/60),":",(SECOND(N340)+MINUTE(N340)*60+HOUR(N340)*3600-10*60+$U$1)-INT((SECOND(N340)+MINUTE(N340)*60+HOUR(N340)*3600-10*60+$U$1)/60)*60,),"h:mm:ss")</f>
        <v>0:36:37</v>
      </c>
      <c r="V340" s="4" t="str">
        <f t="shared" ref="V340:V371" si="67">TEXT(CONCATENATE("0:",INT((SECOND(N340)+MINUTE(N340)*60+HOUR(N340)*3600-10*60+$V$1)/60),":",(SECOND(N340)+MINUTE(N340)*60+HOUR(N340)*3600-10*60+$V$1)-INT((SECOND(N340)+MINUTE(N340)*60+HOUR(N340)*3600-10*60+$V$1)/60)*60,),"h:mm:ss")</f>
        <v>0:36:40</v>
      </c>
      <c r="W340" s="4" t="str">
        <f t="shared" ref="W340:W371" si="68">CONCATENATE(TEXT(U340,"h:mm:ss"),",",TEXT(V340,"h:mm:ss"),CHAR(10),"#",F340,": ",G340," (",I340,"), ",L340,": ",M340,". Platz",CHAR(10),)</f>
        <v xml:space="preserve">0:36:37,0:36:40
#65: Vincent (SZ Calmbach), mHK: 5. Platz
</v>
      </c>
      <c r="X340" s="16" t="str">
        <f t="shared" si="63"/>
        <v>c:\seb\Dropbox\anecup\2017-07-19_oberkollbach\2017-07-26\qr\oberkollbach_2017_qr_65.png</v>
      </c>
    </row>
    <row r="341" spans="1:24" s="10" customFormat="1" x14ac:dyDescent="0.2">
      <c r="A341" s="16">
        <v>593</v>
      </c>
      <c r="B341" s="16">
        <v>10</v>
      </c>
      <c r="C341" s="16">
        <v>40</v>
      </c>
      <c r="D341" s="16" t="s">
        <v>770</v>
      </c>
      <c r="E341" s="17">
        <v>34</v>
      </c>
      <c r="F341" s="17">
        <v>112</v>
      </c>
      <c r="G341" s="19" t="s">
        <v>537</v>
      </c>
      <c r="H341" s="19" t="s">
        <v>535</v>
      </c>
      <c r="I341" s="19" t="s">
        <v>78</v>
      </c>
      <c r="J341" s="17">
        <v>1980</v>
      </c>
      <c r="K341" s="17">
        <f t="shared" si="60"/>
        <v>37</v>
      </c>
      <c r="L341" s="19" t="s">
        <v>3</v>
      </c>
      <c r="M341" s="17">
        <v>6</v>
      </c>
      <c r="N341" s="24">
        <v>3.246527777777778E-2</v>
      </c>
      <c r="O341" s="21" t="str">
        <f t="shared" si="61"/>
        <v>min</v>
      </c>
      <c r="P341" s="16" t="s">
        <v>751</v>
      </c>
      <c r="Q341" s="28" t="str">
        <f t="shared" si="62"/>
        <v>http://alb-nagold-enz-cup.de/oberkollbach/2017/?rainerpfrommer</v>
      </c>
      <c r="R341" s="27" t="str">
        <f t="shared" si="59"/>
        <v>https://youtu.be/1YSSyxDlfeA?app=desktop&amp;t=36m45s#112-Rainer</v>
      </c>
      <c r="S341" s="15">
        <f t="shared" si="64"/>
        <v>2205</v>
      </c>
      <c r="T341" s="15">
        <f t="shared" si="65"/>
        <v>1217.9516685845799</v>
      </c>
      <c r="U341" s="4" t="str">
        <f t="shared" si="66"/>
        <v>0:36:48</v>
      </c>
      <c r="V341" s="4" t="str">
        <f t="shared" si="67"/>
        <v>0:36:51</v>
      </c>
      <c r="W341" s="4" t="str">
        <f t="shared" si="68"/>
        <v xml:space="preserve">0:36:48,0:36:51
#112: Rainer (SV Baiersbronn), M35: 6. Platz
</v>
      </c>
      <c r="X341" s="16" t="str">
        <f t="shared" si="63"/>
        <v>c:\seb\Dropbox\anecup\2017-07-19_oberkollbach\2017-07-26\qr\oberkollbach_2017_qr_112.png</v>
      </c>
    </row>
    <row r="342" spans="1:24" s="10" customFormat="1" x14ac:dyDescent="0.2">
      <c r="A342" s="16">
        <v>594</v>
      </c>
      <c r="B342" s="16">
        <v>10</v>
      </c>
      <c r="C342" s="16">
        <v>41</v>
      </c>
      <c r="D342" s="16" t="s">
        <v>770</v>
      </c>
      <c r="E342" s="17">
        <v>35</v>
      </c>
      <c r="F342" s="17">
        <v>164</v>
      </c>
      <c r="G342" s="19" t="s">
        <v>215</v>
      </c>
      <c r="H342" s="19" t="s">
        <v>567</v>
      </c>
      <c r="I342" s="19" t="s">
        <v>86</v>
      </c>
      <c r="J342" s="17">
        <v>1995</v>
      </c>
      <c r="K342" s="17">
        <f t="shared" si="60"/>
        <v>22</v>
      </c>
      <c r="L342" s="19" t="s">
        <v>755</v>
      </c>
      <c r="M342" s="17">
        <v>6</v>
      </c>
      <c r="N342" s="24">
        <v>3.2523148148148148E-2</v>
      </c>
      <c r="O342" s="21" t="str">
        <f t="shared" si="61"/>
        <v>min</v>
      </c>
      <c r="P342" s="16" t="s">
        <v>751</v>
      </c>
      <c r="Q342" s="28" t="str">
        <f t="shared" si="62"/>
        <v>http://alb-nagold-enz-cup.de/oberkollbach/2017/?julianriemenschneider</v>
      </c>
      <c r="R342" s="27" t="str">
        <f t="shared" si="59"/>
        <v>https://youtu.be/1YSSyxDlfeA?app=desktop&amp;t=36m50s#164-Julian</v>
      </c>
      <c r="S342" s="15">
        <f t="shared" si="64"/>
        <v>2210</v>
      </c>
      <c r="T342" s="15">
        <f t="shared" si="65"/>
        <v>1220.7134637514384</v>
      </c>
      <c r="U342" s="4" t="str">
        <f t="shared" si="66"/>
        <v>0:36:53</v>
      </c>
      <c r="V342" s="4" t="str">
        <f t="shared" si="67"/>
        <v>0:36:56</v>
      </c>
      <c r="W342" s="4" t="str">
        <f t="shared" si="68"/>
        <v xml:space="preserve">0:36:53,0:36:56
#164: Julian (FUSSBALL SV OBERKOLLBACH), mHK: 6. Platz
</v>
      </c>
      <c r="X342" s="16" t="str">
        <f t="shared" si="63"/>
        <v>c:\seb\Dropbox\anecup\2017-07-19_oberkollbach\2017-07-26\qr\oberkollbach_2017_qr_164.png</v>
      </c>
    </row>
    <row r="343" spans="1:24" s="10" customFormat="1" x14ac:dyDescent="0.2">
      <c r="A343" s="16">
        <v>595</v>
      </c>
      <c r="B343" s="16">
        <v>10</v>
      </c>
      <c r="C343" s="16">
        <v>43</v>
      </c>
      <c r="D343" s="16" t="s">
        <v>770</v>
      </c>
      <c r="E343" s="17">
        <v>36</v>
      </c>
      <c r="F343" s="17">
        <v>119</v>
      </c>
      <c r="G343" s="19" t="s">
        <v>259</v>
      </c>
      <c r="H343" s="19" t="s">
        <v>620</v>
      </c>
      <c r="I343" s="19" t="s">
        <v>2</v>
      </c>
      <c r="J343" s="17">
        <v>1972</v>
      </c>
      <c r="K343" s="17">
        <f t="shared" si="60"/>
        <v>45</v>
      </c>
      <c r="L343" s="19" t="s">
        <v>6</v>
      </c>
      <c r="M343" s="17">
        <v>7</v>
      </c>
      <c r="N343" s="24">
        <v>3.2696759259259259E-2</v>
      </c>
      <c r="O343" s="21" t="str">
        <f t="shared" si="61"/>
        <v>min</v>
      </c>
      <c r="P343" s="16" t="s">
        <v>751</v>
      </c>
      <c r="Q343" s="28" t="str">
        <f t="shared" si="62"/>
        <v>http://alb-nagold-enz-cup.de/oberkollbach/2017/?thomasschmelzle</v>
      </c>
      <c r="R343" s="27" t="str">
        <f t="shared" si="59"/>
        <v>https://youtu.be/1YSSyxDlfeA?app=desktop&amp;t=37m5s#119-Thomas</v>
      </c>
      <c r="S343" s="15">
        <f t="shared" si="64"/>
        <v>2225</v>
      </c>
      <c r="T343" s="15">
        <f t="shared" si="65"/>
        <v>1228.9988492520138</v>
      </c>
      <c r="U343" s="4" t="str">
        <f t="shared" si="66"/>
        <v>0:37:08</v>
      </c>
      <c r="V343" s="4" t="str">
        <f t="shared" si="67"/>
        <v>0:37:11</v>
      </c>
      <c r="W343" s="4" t="str">
        <f t="shared" si="68"/>
        <v xml:space="preserve">0:37:08,0:37:11
#119: Thomas (SC Neubulach), M45: 7. Platz
</v>
      </c>
      <c r="X343" s="16" t="str">
        <f t="shared" si="63"/>
        <v>c:\seb\Dropbox\anecup\2017-07-19_oberkollbach\2017-07-26\qr\oberkollbach_2017_qr_119.png</v>
      </c>
    </row>
    <row r="344" spans="1:24" s="10" customFormat="1" x14ac:dyDescent="0.2">
      <c r="A344" s="16">
        <v>596</v>
      </c>
      <c r="B344" s="16">
        <v>10</v>
      </c>
      <c r="C344" s="16">
        <v>44</v>
      </c>
      <c r="D344" s="16" t="s">
        <v>770</v>
      </c>
      <c r="E344" s="17">
        <v>37</v>
      </c>
      <c r="F344" s="17">
        <v>155</v>
      </c>
      <c r="G344" s="19" t="s">
        <v>427</v>
      </c>
      <c r="H344" s="19" t="s">
        <v>549</v>
      </c>
      <c r="I344" s="19" t="s">
        <v>76</v>
      </c>
      <c r="J344" s="17">
        <v>1975</v>
      </c>
      <c r="K344" s="17">
        <f t="shared" si="60"/>
        <v>42</v>
      </c>
      <c r="L344" s="19" t="s">
        <v>8</v>
      </c>
      <c r="M344" s="17">
        <v>10</v>
      </c>
      <c r="N344" s="24">
        <v>3.2870370370370376E-2</v>
      </c>
      <c r="O344" s="21" t="str">
        <f t="shared" si="61"/>
        <v>min</v>
      </c>
      <c r="P344" s="16" t="s">
        <v>751</v>
      </c>
      <c r="Q344" s="28" t="str">
        <f t="shared" si="62"/>
        <v>http://alb-nagold-enz-cup.de/oberkollbach/2017/?matthiasprutner</v>
      </c>
      <c r="R344" s="27" t="str">
        <f t="shared" si="59"/>
        <v>https://youtu.be/1YSSyxDlfeA?app=desktop&amp;t=37m20s#155-Matthias</v>
      </c>
      <c r="S344" s="15">
        <f t="shared" si="64"/>
        <v>2240</v>
      </c>
      <c r="T344" s="15">
        <f t="shared" si="65"/>
        <v>1237.2842347525891</v>
      </c>
      <c r="U344" s="4" t="str">
        <f t="shared" si="66"/>
        <v>0:37:23</v>
      </c>
      <c r="V344" s="4" t="str">
        <f t="shared" si="67"/>
        <v>0:37:26</v>
      </c>
      <c r="W344" s="4" t="str">
        <f t="shared" si="68"/>
        <v xml:space="preserve">0:37:23,0:37:26
#155: Matthias (KINDERKLINIK SCHÖMBERG), M40: 10. Platz
</v>
      </c>
      <c r="X344" s="16" t="str">
        <f t="shared" si="63"/>
        <v>c:\seb\Dropbox\anecup\2017-07-19_oberkollbach\2017-07-26\qr\oberkollbach_2017_qr_155.png</v>
      </c>
    </row>
    <row r="345" spans="1:24" s="10" customFormat="1" x14ac:dyDescent="0.2">
      <c r="A345" s="16">
        <v>597</v>
      </c>
      <c r="B345" s="16">
        <v>10</v>
      </c>
      <c r="C345" s="16">
        <v>45</v>
      </c>
      <c r="D345" s="16" t="s">
        <v>770</v>
      </c>
      <c r="E345" s="17">
        <v>38</v>
      </c>
      <c r="F345" s="17">
        <v>37</v>
      </c>
      <c r="G345" s="19" t="s">
        <v>182</v>
      </c>
      <c r="H345" s="19" t="s">
        <v>693</v>
      </c>
      <c r="I345" s="19" t="s">
        <v>9</v>
      </c>
      <c r="J345" s="17">
        <v>1957</v>
      </c>
      <c r="K345" s="17">
        <f t="shared" si="60"/>
        <v>60</v>
      </c>
      <c r="L345" s="19" t="s">
        <v>15</v>
      </c>
      <c r="M345" s="17">
        <v>1</v>
      </c>
      <c r="N345" s="24">
        <v>3.2893518518518523E-2</v>
      </c>
      <c r="O345" s="21" t="str">
        <f t="shared" si="61"/>
        <v>min</v>
      </c>
      <c r="P345" s="16" t="s">
        <v>751</v>
      </c>
      <c r="Q345" s="28" t="str">
        <f t="shared" si="62"/>
        <v>http://alb-nagold-enz-cup.de/oberkollbach/2017/?andreasvielmeier</v>
      </c>
      <c r="R345" s="27" t="str">
        <f t="shared" si="59"/>
        <v>https://youtu.be/1YSSyxDlfeA?app=desktop&amp;t=37m22s#37-Andreas</v>
      </c>
      <c r="S345" s="15">
        <f t="shared" si="64"/>
        <v>2242</v>
      </c>
      <c r="T345" s="15">
        <f t="shared" si="65"/>
        <v>1238.3889528193324</v>
      </c>
      <c r="U345" s="4" t="str">
        <f t="shared" si="66"/>
        <v>0:37:25</v>
      </c>
      <c r="V345" s="4" t="str">
        <f t="shared" si="67"/>
        <v>0:37:28</v>
      </c>
      <c r="W345" s="4" t="str">
        <f t="shared" si="68"/>
        <v xml:space="preserve">0:37:25,0:37:28
#37: Andreas (SV Oberkollbach), M60: 1. Platz
</v>
      </c>
      <c r="X345" s="16" t="str">
        <f t="shared" si="63"/>
        <v>c:\seb\Dropbox\anecup\2017-07-19_oberkollbach\2017-07-26\qr\oberkollbach_2017_qr_37.png</v>
      </c>
    </row>
    <row r="346" spans="1:24" s="10" customFormat="1" x14ac:dyDescent="0.2">
      <c r="A346" s="16">
        <v>598</v>
      </c>
      <c r="B346" s="16">
        <v>10</v>
      </c>
      <c r="C346" s="16">
        <v>46</v>
      </c>
      <c r="D346" s="16" t="s">
        <v>770</v>
      </c>
      <c r="E346" s="17">
        <v>39</v>
      </c>
      <c r="F346" s="17">
        <v>110</v>
      </c>
      <c r="G346" s="19" t="s">
        <v>291</v>
      </c>
      <c r="H346" s="19" t="s">
        <v>333</v>
      </c>
      <c r="I346" s="19" t="s">
        <v>87</v>
      </c>
      <c r="J346" s="17">
        <v>1980</v>
      </c>
      <c r="K346" s="17">
        <f t="shared" si="60"/>
        <v>37</v>
      </c>
      <c r="L346" s="19" t="s">
        <v>3</v>
      </c>
      <c r="M346" s="17">
        <v>7</v>
      </c>
      <c r="N346" s="24">
        <v>3.2928240740740737E-2</v>
      </c>
      <c r="O346" s="21" t="str">
        <f t="shared" si="61"/>
        <v>min</v>
      </c>
      <c r="P346" s="16" t="s">
        <v>751</v>
      </c>
      <c r="Q346" s="28" t="str">
        <f t="shared" si="62"/>
        <v>http://alb-nagold-enz-cup.de/oberkollbach/2017/?benjamingutekunst</v>
      </c>
      <c r="R346" s="27" t="str">
        <f t="shared" si="59"/>
        <v>https://youtu.be/1YSSyxDlfeA?app=desktop&amp;t=37m25s#110-Benjamin</v>
      </c>
      <c r="S346" s="15">
        <f t="shared" si="64"/>
        <v>2245</v>
      </c>
      <c r="T346" s="15">
        <f t="shared" si="65"/>
        <v>1240.0460299194476</v>
      </c>
      <c r="U346" s="4" t="str">
        <f t="shared" si="66"/>
        <v>0:37:28</v>
      </c>
      <c r="V346" s="4" t="str">
        <f t="shared" si="67"/>
        <v>0:37:31</v>
      </c>
      <c r="W346" s="4" t="str">
        <f t="shared" si="68"/>
        <v xml:space="preserve">0:37:28,0:37:31
#110: Benjamin (CVJM Simmersfeld), M35: 7. Platz
</v>
      </c>
      <c r="X346" s="16" t="str">
        <f t="shared" si="63"/>
        <v>c:\seb\Dropbox\anecup\2017-07-19_oberkollbach\2017-07-26\qr\oberkollbach_2017_qr_110.png</v>
      </c>
    </row>
    <row r="347" spans="1:24" s="10" customFormat="1" x14ac:dyDescent="0.2">
      <c r="A347" s="16">
        <v>599</v>
      </c>
      <c r="B347" s="16">
        <v>10</v>
      </c>
      <c r="C347" s="16">
        <v>47</v>
      </c>
      <c r="D347" s="16" t="s">
        <v>770</v>
      </c>
      <c r="E347" s="17">
        <v>40</v>
      </c>
      <c r="F347" s="17">
        <v>98</v>
      </c>
      <c r="G347" s="19" t="s">
        <v>251</v>
      </c>
      <c r="H347" s="19" t="s">
        <v>250</v>
      </c>
      <c r="I347" s="19" t="s">
        <v>7</v>
      </c>
      <c r="J347" s="17">
        <v>1964</v>
      </c>
      <c r="K347" s="17">
        <f t="shared" si="60"/>
        <v>53</v>
      </c>
      <c r="L347" s="19" t="s">
        <v>14</v>
      </c>
      <c r="M347" s="17">
        <v>4</v>
      </c>
      <c r="N347" s="24">
        <v>3.2939814814814811E-2</v>
      </c>
      <c r="O347" s="21" t="str">
        <f t="shared" si="61"/>
        <v>min</v>
      </c>
      <c r="P347" s="16" t="s">
        <v>751</v>
      </c>
      <c r="Q347" s="28" t="str">
        <f t="shared" si="62"/>
        <v>http://alb-nagold-enz-cup.de/oberkollbach/2017/?wernerdieterle</v>
      </c>
      <c r="R347" s="27" t="str">
        <f t="shared" si="59"/>
        <v>https://youtu.be/1YSSyxDlfeA?app=desktop&amp;t=37m26s#98-Werner</v>
      </c>
      <c r="S347" s="15">
        <f t="shared" si="64"/>
        <v>2246</v>
      </c>
      <c r="T347" s="15">
        <f t="shared" si="65"/>
        <v>1240.5983889528193</v>
      </c>
      <c r="U347" s="4" t="str">
        <f t="shared" si="66"/>
        <v>0:37:29</v>
      </c>
      <c r="V347" s="4" t="str">
        <f t="shared" si="67"/>
        <v>0:37:32</v>
      </c>
      <c r="W347" s="4" t="str">
        <f t="shared" si="68"/>
        <v xml:space="preserve">0:37:29,0:37:32
#98: Werner (SV Rotfelden), M50: 4. Platz
</v>
      </c>
      <c r="X347" s="16" t="str">
        <f t="shared" si="63"/>
        <v>c:\seb\Dropbox\anecup\2017-07-19_oberkollbach\2017-07-26\qr\oberkollbach_2017_qr_98.png</v>
      </c>
    </row>
    <row r="348" spans="1:24" s="10" customFormat="1" x14ac:dyDescent="0.2">
      <c r="A348" s="16">
        <v>600</v>
      </c>
      <c r="B348" s="16">
        <v>10</v>
      </c>
      <c r="C348" s="16">
        <v>48</v>
      </c>
      <c r="D348" s="16" t="s">
        <v>770</v>
      </c>
      <c r="E348" s="17">
        <v>41</v>
      </c>
      <c r="F348" s="17">
        <v>163</v>
      </c>
      <c r="G348" s="19" t="s">
        <v>182</v>
      </c>
      <c r="H348" s="19" t="s">
        <v>391</v>
      </c>
      <c r="I348" s="19" t="s">
        <v>19</v>
      </c>
      <c r="J348" s="17">
        <v>1959</v>
      </c>
      <c r="K348" s="17">
        <f t="shared" si="60"/>
        <v>58</v>
      </c>
      <c r="L348" s="19" t="s">
        <v>10</v>
      </c>
      <c r="M348" s="17">
        <v>2</v>
      </c>
      <c r="N348" s="24">
        <v>3.3136574074074075E-2</v>
      </c>
      <c r="O348" s="21" t="str">
        <f t="shared" si="61"/>
        <v>min</v>
      </c>
      <c r="P348" s="16" t="s">
        <v>751</v>
      </c>
      <c r="Q348" s="28" t="str">
        <f t="shared" si="62"/>
        <v>http://alb-nagold-enz-cup.de/oberkollbach/2017/?andreaskampert</v>
      </c>
      <c r="R348" s="27" t="str">
        <f t="shared" si="59"/>
        <v>https://youtu.be/1YSSyxDlfeA?app=desktop&amp;t=37m43s#163-Andreas</v>
      </c>
      <c r="S348" s="15">
        <f t="shared" si="64"/>
        <v>2263</v>
      </c>
      <c r="T348" s="15">
        <f t="shared" si="65"/>
        <v>1249.9884925201379</v>
      </c>
      <c r="U348" s="4" t="str">
        <f t="shared" si="66"/>
        <v>0:37:46</v>
      </c>
      <c r="V348" s="4" t="str">
        <f t="shared" si="67"/>
        <v>0:37:49</v>
      </c>
      <c r="W348" s="4" t="str">
        <f t="shared" si="68"/>
        <v xml:space="preserve">0:37:46,0:37:49
#163: Andreas (VfL Ostelsheim), M55: 2. Platz
</v>
      </c>
      <c r="X348" s="16" t="str">
        <f t="shared" si="63"/>
        <v>c:\seb\Dropbox\anecup\2017-07-19_oberkollbach\2017-07-26\qr\oberkollbach_2017_qr_163.png</v>
      </c>
    </row>
    <row r="349" spans="1:24" s="10" customFormat="1" x14ac:dyDescent="0.2">
      <c r="A349" s="16">
        <v>601</v>
      </c>
      <c r="B349" s="16">
        <v>10</v>
      </c>
      <c r="C349" s="16">
        <v>49</v>
      </c>
      <c r="D349" s="16" t="s">
        <v>770</v>
      </c>
      <c r="E349" s="17">
        <v>42</v>
      </c>
      <c r="F349" s="17">
        <v>88</v>
      </c>
      <c r="G349" s="19" t="s">
        <v>153</v>
      </c>
      <c r="H349" s="19" t="s">
        <v>246</v>
      </c>
      <c r="I349" s="19" t="s">
        <v>87</v>
      </c>
      <c r="J349" s="17">
        <v>1974</v>
      </c>
      <c r="K349" s="17">
        <f t="shared" si="60"/>
        <v>43</v>
      </c>
      <c r="L349" s="19" t="s">
        <v>8</v>
      </c>
      <c r="M349" s="17">
        <v>11</v>
      </c>
      <c r="N349" s="24">
        <v>3.3344907407407406E-2</v>
      </c>
      <c r="O349" s="21" t="str">
        <f t="shared" si="61"/>
        <v>min</v>
      </c>
      <c r="P349" s="16" t="s">
        <v>751</v>
      </c>
      <c r="Q349" s="28" t="str">
        <f t="shared" si="62"/>
        <v>http://alb-nagold-enz-cup.de/oberkollbach/2017/?hanspeterdengler</v>
      </c>
      <c r="R349" s="27" t="str">
        <f t="shared" si="59"/>
        <v>https://youtu.be/1YSSyxDlfeA?app=desktop&amp;t=38m1s#88-Hans-Peter</v>
      </c>
      <c r="S349" s="15">
        <f t="shared" si="64"/>
        <v>2281</v>
      </c>
      <c r="T349" s="15">
        <f t="shared" si="65"/>
        <v>1259.9309551208285</v>
      </c>
      <c r="U349" s="4" t="str">
        <f t="shared" si="66"/>
        <v>0:38:04</v>
      </c>
      <c r="V349" s="4" t="str">
        <f t="shared" si="67"/>
        <v>0:38:07</v>
      </c>
      <c r="W349" s="4" t="str">
        <f t="shared" si="68"/>
        <v xml:space="preserve">0:38:04,0:38:07
#88: Hans-Peter (CVJM Simmersfeld), M40: 11. Platz
</v>
      </c>
      <c r="X349" s="16" t="str">
        <f t="shared" si="63"/>
        <v>c:\seb\Dropbox\anecup\2017-07-19_oberkollbach\2017-07-26\qr\oberkollbach_2017_qr_88.png</v>
      </c>
    </row>
    <row r="350" spans="1:24" s="10" customFormat="1" x14ac:dyDescent="0.2">
      <c r="A350" s="16">
        <v>602</v>
      </c>
      <c r="B350" s="16">
        <v>10</v>
      </c>
      <c r="C350" s="16">
        <v>50</v>
      </c>
      <c r="D350" s="16" t="s">
        <v>770</v>
      </c>
      <c r="E350" s="17">
        <v>43</v>
      </c>
      <c r="F350" s="17">
        <v>116</v>
      </c>
      <c r="G350" s="19" t="s">
        <v>264</v>
      </c>
      <c r="H350" s="19" t="s">
        <v>400</v>
      </c>
      <c r="I350" s="19" t="s">
        <v>21</v>
      </c>
      <c r="J350" s="17">
        <v>1958</v>
      </c>
      <c r="K350" s="17">
        <f t="shared" si="60"/>
        <v>59</v>
      </c>
      <c r="L350" s="19" t="s">
        <v>10</v>
      </c>
      <c r="M350" s="17">
        <v>3</v>
      </c>
      <c r="N350" s="24">
        <v>3.3483796296296296E-2</v>
      </c>
      <c r="O350" s="21" t="str">
        <f t="shared" si="61"/>
        <v>min</v>
      </c>
      <c r="P350" s="16" t="s">
        <v>751</v>
      </c>
      <c r="Q350" s="28" t="str">
        <f t="shared" si="62"/>
        <v>http://alb-nagold-enz-cup.de/oberkollbach/2017/?uwekeppler</v>
      </c>
      <c r="R350" s="27" t="str">
        <f t="shared" si="59"/>
        <v>https://youtu.be/1YSSyxDlfeA?app=desktop&amp;t=38m13s#116-Uwe</v>
      </c>
      <c r="S350" s="15">
        <f t="shared" si="64"/>
        <v>2293</v>
      </c>
      <c r="T350" s="15">
        <f t="shared" si="65"/>
        <v>1266.5592635212888</v>
      </c>
      <c r="U350" s="4" t="str">
        <f t="shared" si="66"/>
        <v>0:38:16</v>
      </c>
      <c r="V350" s="4" t="str">
        <f t="shared" si="67"/>
        <v>0:38:19</v>
      </c>
      <c r="W350" s="4" t="str">
        <f t="shared" si="68"/>
        <v xml:space="preserve">0:38:16,0:38:19
#116: Uwe (LT Altburg), M55: 3. Platz
</v>
      </c>
      <c r="X350" s="16" t="str">
        <f t="shared" si="63"/>
        <v>c:\seb\Dropbox\anecup\2017-07-19_oberkollbach\2017-07-26\qr\oberkollbach_2017_qr_116.png</v>
      </c>
    </row>
    <row r="351" spans="1:24" s="10" customFormat="1" x14ac:dyDescent="0.2">
      <c r="A351" s="16">
        <v>603</v>
      </c>
      <c r="B351" s="16">
        <v>10</v>
      </c>
      <c r="C351" s="16">
        <v>52</v>
      </c>
      <c r="D351" s="16" t="s">
        <v>770</v>
      </c>
      <c r="E351" s="17">
        <v>44</v>
      </c>
      <c r="F351" s="17">
        <v>106</v>
      </c>
      <c r="G351" s="19" t="s">
        <v>238</v>
      </c>
      <c r="H351" s="19" t="s">
        <v>237</v>
      </c>
      <c r="I351" s="19" t="s">
        <v>87</v>
      </c>
      <c r="J351" s="17">
        <v>1979</v>
      </c>
      <c r="K351" s="17">
        <f t="shared" si="60"/>
        <v>38</v>
      </c>
      <c r="L351" s="19" t="s">
        <v>3</v>
      </c>
      <c r="M351" s="17">
        <v>8</v>
      </c>
      <c r="N351" s="24">
        <v>3.3738425925925929E-2</v>
      </c>
      <c r="O351" s="21" t="str">
        <f t="shared" si="61"/>
        <v>min</v>
      </c>
      <c r="P351" s="16" t="s">
        <v>751</v>
      </c>
      <c r="Q351" s="28" t="str">
        <f t="shared" si="62"/>
        <v>http://alb-nagold-enz-cup.de/oberkollbach/2017/?christophcremer</v>
      </c>
      <c r="R351" s="27" t="str">
        <f t="shared" si="59"/>
        <v>https://youtu.be/1YSSyxDlfeA?app=desktop&amp;t=38m35s#106-Christoph</v>
      </c>
      <c r="S351" s="15">
        <f t="shared" si="64"/>
        <v>2315</v>
      </c>
      <c r="T351" s="15">
        <f t="shared" si="65"/>
        <v>1278.711162255466</v>
      </c>
      <c r="U351" s="4" t="str">
        <f t="shared" si="66"/>
        <v>0:38:38</v>
      </c>
      <c r="V351" s="4" t="str">
        <f t="shared" si="67"/>
        <v>0:38:41</v>
      </c>
      <c r="W351" s="4" t="str">
        <f t="shared" si="68"/>
        <v xml:space="preserve">0:38:38,0:38:41
#106: Christoph (CVJM Simmersfeld), M35: 8. Platz
</v>
      </c>
      <c r="X351" s="16" t="str">
        <f t="shared" si="63"/>
        <v>c:\seb\Dropbox\anecup\2017-07-19_oberkollbach\2017-07-26\qr\oberkollbach_2017_qr_106.png</v>
      </c>
    </row>
    <row r="352" spans="1:24" s="10" customFormat="1" x14ac:dyDescent="0.2">
      <c r="A352" s="16">
        <v>604</v>
      </c>
      <c r="B352" s="16">
        <v>10</v>
      </c>
      <c r="C352" s="16">
        <v>53</v>
      </c>
      <c r="D352" s="16" t="s">
        <v>770</v>
      </c>
      <c r="E352" s="17">
        <v>45</v>
      </c>
      <c r="F352" s="17">
        <v>107</v>
      </c>
      <c r="G352" s="19" t="s">
        <v>610</v>
      </c>
      <c r="H352" s="19" t="s">
        <v>609</v>
      </c>
      <c r="I352" s="19" t="s">
        <v>62</v>
      </c>
      <c r="J352" s="17">
        <v>1962</v>
      </c>
      <c r="K352" s="17">
        <f t="shared" si="60"/>
        <v>55</v>
      </c>
      <c r="L352" s="19" t="s">
        <v>10</v>
      </c>
      <c r="M352" s="17">
        <v>4</v>
      </c>
      <c r="N352" s="24">
        <v>3.3912037037037039E-2</v>
      </c>
      <c r="O352" s="21" t="str">
        <f t="shared" si="61"/>
        <v>min</v>
      </c>
      <c r="P352" s="16" t="s">
        <v>751</v>
      </c>
      <c r="Q352" s="28" t="str">
        <f t="shared" si="62"/>
        <v>http://alb-nagold-enz-cup.de/oberkollbach/2017/?hartmutscheihing</v>
      </c>
      <c r="R352" s="27" t="str">
        <f t="shared" si="59"/>
        <v>https://youtu.be/1YSSyxDlfeA?app=desktop&amp;t=38m50s#107-Hartmut</v>
      </c>
      <c r="S352" s="15">
        <f t="shared" si="64"/>
        <v>2330</v>
      </c>
      <c r="T352" s="15">
        <f t="shared" si="65"/>
        <v>1286.9965477560413</v>
      </c>
      <c r="U352" s="4" t="str">
        <f t="shared" si="66"/>
        <v>0:38:53</v>
      </c>
      <c r="V352" s="4" t="str">
        <f t="shared" si="67"/>
        <v>0:38:56</v>
      </c>
      <c r="W352" s="4" t="str">
        <f t="shared" si="68"/>
        <v xml:space="preserve">0:38:53,0:38:56
#107: Hartmut (VfB Effringen), M55: 4. Platz
</v>
      </c>
      <c r="X352" s="16" t="str">
        <f t="shared" si="63"/>
        <v>c:\seb\Dropbox\anecup\2017-07-19_oberkollbach\2017-07-26\qr\oberkollbach_2017_qr_107.png</v>
      </c>
    </row>
    <row r="353" spans="1:24" s="10" customFormat="1" x14ac:dyDescent="0.2">
      <c r="A353" s="16">
        <v>605</v>
      </c>
      <c r="B353" s="16">
        <v>10</v>
      </c>
      <c r="C353" s="16">
        <v>54</v>
      </c>
      <c r="D353" s="16" t="s">
        <v>770</v>
      </c>
      <c r="E353" s="17">
        <v>46</v>
      </c>
      <c r="F353" s="17">
        <v>85</v>
      </c>
      <c r="G353" s="19" t="s">
        <v>507</v>
      </c>
      <c r="H353" s="19" t="s">
        <v>506</v>
      </c>
      <c r="I353" s="19" t="s">
        <v>50</v>
      </c>
      <c r="J353" s="17">
        <v>1948</v>
      </c>
      <c r="K353" s="17">
        <f t="shared" si="60"/>
        <v>69</v>
      </c>
      <c r="L353" s="19" t="s">
        <v>31</v>
      </c>
      <c r="M353" s="17">
        <v>1</v>
      </c>
      <c r="N353" s="24">
        <v>3.3923611111111113E-2</v>
      </c>
      <c r="O353" s="21" t="str">
        <f t="shared" si="61"/>
        <v>min</v>
      </c>
      <c r="P353" s="16" t="s">
        <v>751</v>
      </c>
      <c r="Q353" s="28" t="str">
        <f t="shared" si="62"/>
        <v>http://alb-nagold-enz-cup.de/oberkollbach/2017/?edwinmueller</v>
      </c>
      <c r="R353" s="27" t="str">
        <f t="shared" si="59"/>
        <v>https://youtu.be/1YSSyxDlfeA?app=desktop&amp;t=38m51s#85-Edwin</v>
      </c>
      <c r="S353" s="15">
        <f t="shared" si="64"/>
        <v>2331</v>
      </c>
      <c r="T353" s="15">
        <f t="shared" si="65"/>
        <v>1287.548906789413</v>
      </c>
      <c r="U353" s="4" t="str">
        <f t="shared" si="66"/>
        <v>0:38:54</v>
      </c>
      <c r="V353" s="4" t="str">
        <f t="shared" si="67"/>
        <v>0:38:57</v>
      </c>
      <c r="W353" s="4" t="str">
        <f t="shared" si="68"/>
        <v xml:space="preserve">0:38:54,0:38:57
#85: Edwin (TB Wilferdingen), M65: 1. Platz
</v>
      </c>
      <c r="X353" s="16" t="str">
        <f t="shared" si="63"/>
        <v>c:\seb\Dropbox\anecup\2017-07-19_oberkollbach\2017-07-26\qr\oberkollbach_2017_qr_85.png</v>
      </c>
    </row>
    <row r="354" spans="1:24" s="10" customFormat="1" x14ac:dyDescent="0.2">
      <c r="A354" s="16">
        <v>606</v>
      </c>
      <c r="B354" s="16">
        <v>10</v>
      </c>
      <c r="C354" s="16">
        <v>55</v>
      </c>
      <c r="D354" s="16" t="s">
        <v>770</v>
      </c>
      <c r="E354" s="17">
        <v>47</v>
      </c>
      <c r="F354" s="17">
        <v>136</v>
      </c>
      <c r="G354" s="19" t="s">
        <v>256</v>
      </c>
      <c r="H354" s="19" t="s">
        <v>255</v>
      </c>
      <c r="I354" s="19" t="s">
        <v>88</v>
      </c>
      <c r="J354" s="17">
        <v>1989</v>
      </c>
      <c r="K354" s="17">
        <f t="shared" si="60"/>
        <v>28</v>
      </c>
      <c r="L354" s="19" t="s">
        <v>755</v>
      </c>
      <c r="M354" s="17">
        <v>7</v>
      </c>
      <c r="N354" s="24">
        <v>3.3958333333333333E-2</v>
      </c>
      <c r="O354" s="21" t="str">
        <f t="shared" si="61"/>
        <v>min</v>
      </c>
      <c r="P354" s="16" t="s">
        <v>751</v>
      </c>
      <c r="Q354" s="28" t="str">
        <f t="shared" si="62"/>
        <v>http://alb-nagold-enz-cup.de/oberkollbach/2017/?jensdittus</v>
      </c>
      <c r="R354" s="27" t="str">
        <f t="shared" si="59"/>
        <v>https://youtu.be/1YSSyxDlfeA?app=desktop&amp;t=38m54s#136-Jens</v>
      </c>
      <c r="S354" s="15">
        <f t="shared" si="64"/>
        <v>2334</v>
      </c>
      <c r="T354" s="15">
        <f t="shared" si="65"/>
        <v>1289.2059838895282</v>
      </c>
      <c r="U354" s="4" t="str">
        <f t="shared" si="66"/>
        <v>0:38:57</v>
      </c>
      <c r="V354" s="4" t="str">
        <f t="shared" si="67"/>
        <v>0:39:00</v>
      </c>
      <c r="W354" s="4" t="str">
        <f t="shared" si="68"/>
        <v xml:space="preserve">0:38:57,0:39:00
#136: Jens (HOMAG PLATTENAUFTEILTECH.), mHK: 7. Platz
</v>
      </c>
      <c r="X354" s="16" t="str">
        <f t="shared" si="63"/>
        <v>c:\seb\Dropbox\anecup\2017-07-19_oberkollbach\2017-07-26\qr\oberkollbach_2017_qr_136.png</v>
      </c>
    </row>
    <row r="355" spans="1:24" s="10" customFormat="1" x14ac:dyDescent="0.2">
      <c r="A355" s="16">
        <v>607</v>
      </c>
      <c r="B355" s="16">
        <v>10</v>
      </c>
      <c r="C355" s="16">
        <v>56</v>
      </c>
      <c r="D355" s="16" t="s">
        <v>770</v>
      </c>
      <c r="E355" s="17">
        <v>48</v>
      </c>
      <c r="F355" s="17">
        <v>39</v>
      </c>
      <c r="G355" s="19" t="s">
        <v>157</v>
      </c>
      <c r="H355" s="19" t="s">
        <v>608</v>
      </c>
      <c r="I355" s="19" t="s">
        <v>9</v>
      </c>
      <c r="J355" s="17">
        <v>1983</v>
      </c>
      <c r="K355" s="17">
        <f t="shared" si="60"/>
        <v>34</v>
      </c>
      <c r="L355" s="19" t="s">
        <v>5</v>
      </c>
      <c r="M355" s="17">
        <v>3</v>
      </c>
      <c r="N355" s="24">
        <v>3.4178240740740738E-2</v>
      </c>
      <c r="O355" s="21" t="str">
        <f t="shared" si="61"/>
        <v>min</v>
      </c>
      <c r="P355" s="16" t="s">
        <v>751</v>
      </c>
      <c r="Q355" s="28" t="str">
        <f t="shared" si="62"/>
        <v>http://alb-nagold-enz-cup.de/oberkollbach/2017/?peterschaschlow</v>
      </c>
      <c r="R355" s="27" t="str">
        <f t="shared" si="59"/>
        <v>https://youtu.be/1YSSyxDlfeA?app=desktop&amp;t=39m13s#39-Peter</v>
      </c>
      <c r="S355" s="15">
        <f t="shared" si="64"/>
        <v>2353</v>
      </c>
      <c r="T355" s="15">
        <f t="shared" si="65"/>
        <v>1299.7008055235904</v>
      </c>
      <c r="U355" s="4" t="str">
        <f t="shared" si="66"/>
        <v>0:39:16</v>
      </c>
      <c r="V355" s="4" t="str">
        <f t="shared" si="67"/>
        <v>0:39:19</v>
      </c>
      <c r="W355" s="4" t="str">
        <f t="shared" si="68"/>
        <v xml:space="preserve">0:39:16,0:39:19
#39: Peter (SV Oberkollbach), M30: 3. Platz
</v>
      </c>
      <c r="X355" s="16" t="str">
        <f t="shared" si="63"/>
        <v>c:\seb\Dropbox\anecup\2017-07-19_oberkollbach\2017-07-26\qr\oberkollbach_2017_qr_39.png</v>
      </c>
    </row>
    <row r="356" spans="1:24" s="10" customFormat="1" x14ac:dyDescent="0.2">
      <c r="A356" s="16">
        <v>608</v>
      </c>
      <c r="B356" s="16">
        <v>10</v>
      </c>
      <c r="C356" s="16">
        <v>57</v>
      </c>
      <c r="D356" s="16" t="s">
        <v>770</v>
      </c>
      <c r="E356" s="17">
        <v>49</v>
      </c>
      <c r="F356" s="17">
        <v>161</v>
      </c>
      <c r="G356" s="19" t="s">
        <v>374</v>
      </c>
      <c r="H356" s="19" t="s">
        <v>373</v>
      </c>
      <c r="I356" s="19" t="s">
        <v>19</v>
      </c>
      <c r="J356" s="17">
        <v>1957</v>
      </c>
      <c r="K356" s="17">
        <f t="shared" si="60"/>
        <v>60</v>
      </c>
      <c r="L356" s="19" t="s">
        <v>15</v>
      </c>
      <c r="M356" s="17">
        <v>2</v>
      </c>
      <c r="N356" s="24">
        <v>3.4247685185185187E-2</v>
      </c>
      <c r="O356" s="21" t="str">
        <f t="shared" si="61"/>
        <v>min</v>
      </c>
      <c r="P356" s="16" t="s">
        <v>751</v>
      </c>
      <c r="Q356" s="28" t="str">
        <f t="shared" si="62"/>
        <v>http://alb-nagold-enz-cup.de/oberkollbach/2017/?arnoldhoerrmann</v>
      </c>
      <c r="R356" s="27" t="str">
        <f t="shared" si="59"/>
        <v>https://youtu.be/1YSSyxDlfeA?app=desktop&amp;t=39m19s#161-Arnold</v>
      </c>
      <c r="S356" s="15">
        <f t="shared" si="64"/>
        <v>2359</v>
      </c>
      <c r="T356" s="15">
        <f t="shared" si="65"/>
        <v>1303.0149597238203</v>
      </c>
      <c r="U356" s="4" t="str">
        <f t="shared" si="66"/>
        <v>0:39:22</v>
      </c>
      <c r="V356" s="4" t="str">
        <f t="shared" si="67"/>
        <v>0:39:25</v>
      </c>
      <c r="W356" s="4" t="str">
        <f t="shared" si="68"/>
        <v xml:space="preserve">0:39:22,0:39:25
#161: Arnold (VfL Ostelsheim), M60: 2. Platz
</v>
      </c>
      <c r="X356" s="16" t="str">
        <f t="shared" si="63"/>
        <v>c:\seb\Dropbox\anecup\2017-07-19_oberkollbach\2017-07-26\qr\oberkollbach_2017_qr_161.png</v>
      </c>
    </row>
    <row r="357" spans="1:24" s="10" customFormat="1" x14ac:dyDescent="0.2">
      <c r="A357" s="16">
        <v>609</v>
      </c>
      <c r="B357" s="16">
        <v>10</v>
      </c>
      <c r="C357" s="16">
        <v>59</v>
      </c>
      <c r="D357" s="16" t="s">
        <v>770</v>
      </c>
      <c r="E357" s="17">
        <v>50</v>
      </c>
      <c r="F357" s="17">
        <v>140</v>
      </c>
      <c r="G357" s="19" t="s">
        <v>282</v>
      </c>
      <c r="H357" s="19" t="s">
        <v>281</v>
      </c>
      <c r="I357" s="19" t="s">
        <v>92</v>
      </c>
      <c r="J357" s="17">
        <v>1979</v>
      </c>
      <c r="K357" s="17">
        <f t="shared" si="60"/>
        <v>38</v>
      </c>
      <c r="L357" s="19" t="s">
        <v>3</v>
      </c>
      <c r="M357" s="17">
        <v>9</v>
      </c>
      <c r="N357" s="24">
        <v>3.4479166666666665E-2</v>
      </c>
      <c r="O357" s="21" t="str">
        <f t="shared" si="61"/>
        <v>min</v>
      </c>
      <c r="P357" s="16" t="s">
        <v>751</v>
      </c>
      <c r="Q357" s="28" t="str">
        <f t="shared" si="62"/>
        <v>http://alb-nagold-enz-cup.de/oberkollbach/2017/?svenendlicher</v>
      </c>
      <c r="R357" s="27" t="str">
        <f t="shared" si="59"/>
        <v>https://youtu.be/1YSSyxDlfeA?app=desktop&amp;t=39m39s#140-Sven</v>
      </c>
      <c r="S357" s="15">
        <f t="shared" si="64"/>
        <v>2379</v>
      </c>
      <c r="T357" s="15">
        <f t="shared" si="65"/>
        <v>1314.0621403912542</v>
      </c>
      <c r="U357" s="4" t="str">
        <f t="shared" si="66"/>
        <v>0:39:42</v>
      </c>
      <c r="V357" s="4" t="str">
        <f t="shared" si="67"/>
        <v>0:39:45</v>
      </c>
      <c r="W357" s="4" t="str">
        <f t="shared" si="68"/>
        <v xml:space="preserve">0:39:42,0:39:45
#140: Sven (Fitness-Tempel Calw), M35: 9. Platz
</v>
      </c>
      <c r="X357" s="16" t="str">
        <f t="shared" si="63"/>
        <v>c:\seb\Dropbox\anecup\2017-07-19_oberkollbach\2017-07-26\qr\oberkollbach_2017_qr_140.png</v>
      </c>
    </row>
    <row r="358" spans="1:24" s="10" customFormat="1" x14ac:dyDescent="0.2">
      <c r="A358" s="16">
        <v>610</v>
      </c>
      <c r="B358" s="16">
        <v>10</v>
      </c>
      <c r="C358" s="16">
        <v>60</v>
      </c>
      <c r="D358" s="16" t="s">
        <v>770</v>
      </c>
      <c r="E358" s="17">
        <v>51</v>
      </c>
      <c r="F358" s="17">
        <v>159</v>
      </c>
      <c r="G358" s="19" t="s">
        <v>453</v>
      </c>
      <c r="H358" s="19" t="s">
        <v>452</v>
      </c>
      <c r="I358" s="19" t="s">
        <v>90</v>
      </c>
      <c r="J358" s="17">
        <v>1966</v>
      </c>
      <c r="K358" s="17">
        <f t="shared" si="60"/>
        <v>51</v>
      </c>
      <c r="L358" s="19" t="s">
        <v>14</v>
      </c>
      <c r="M358" s="17">
        <v>5</v>
      </c>
      <c r="N358" s="24">
        <v>3.453703703703704E-2</v>
      </c>
      <c r="O358" s="21" t="str">
        <f t="shared" si="61"/>
        <v>min</v>
      </c>
      <c r="P358" s="16" t="s">
        <v>751</v>
      </c>
      <c r="Q358" s="28" t="str">
        <f t="shared" si="62"/>
        <v>http://alb-nagold-enz-cup.de/oberkollbach/2017/?viktorleier</v>
      </c>
      <c r="R358" s="27" t="str">
        <f t="shared" si="59"/>
        <v>https://youtu.be/1YSSyxDlfeA?app=desktop&amp;t=39m44s#159-Viktor</v>
      </c>
      <c r="S358" s="15">
        <f t="shared" si="64"/>
        <v>2384</v>
      </c>
      <c r="T358" s="15">
        <f t="shared" si="65"/>
        <v>1316.8239355581127</v>
      </c>
      <c r="U358" s="4" t="str">
        <f t="shared" si="66"/>
        <v>0:39:47</v>
      </c>
      <c r="V358" s="4" t="str">
        <f t="shared" si="67"/>
        <v>0:39:50</v>
      </c>
      <c r="W358" s="4" t="str">
        <f t="shared" si="68"/>
        <v xml:space="preserve">0:39:47,0:39:50
#159: Viktor (Bad Liebenzell), M50: 5. Platz
</v>
      </c>
      <c r="X358" s="16" t="str">
        <f t="shared" si="63"/>
        <v>c:\seb\Dropbox\anecup\2017-07-19_oberkollbach\2017-07-26\qr\oberkollbach_2017_qr_159.png</v>
      </c>
    </row>
    <row r="359" spans="1:24" s="10" customFormat="1" x14ac:dyDescent="0.2">
      <c r="A359" s="16">
        <v>611</v>
      </c>
      <c r="B359" s="16">
        <v>10</v>
      </c>
      <c r="C359" s="16">
        <v>61</v>
      </c>
      <c r="D359" s="16" t="s">
        <v>770</v>
      </c>
      <c r="E359" s="17">
        <v>52</v>
      </c>
      <c r="F359" s="17">
        <v>162</v>
      </c>
      <c r="G359" s="19" t="s">
        <v>630</v>
      </c>
      <c r="H359" s="19" t="s">
        <v>629</v>
      </c>
      <c r="I359" s="19" t="s">
        <v>66</v>
      </c>
      <c r="J359" s="17">
        <v>1978</v>
      </c>
      <c r="K359" s="17">
        <f t="shared" si="60"/>
        <v>39</v>
      </c>
      <c r="L359" s="19" t="s">
        <v>3</v>
      </c>
      <c r="M359" s="17">
        <v>10</v>
      </c>
      <c r="N359" s="24">
        <v>3.4548611111111113E-2</v>
      </c>
      <c r="O359" s="21" t="str">
        <f t="shared" si="61"/>
        <v>min</v>
      </c>
      <c r="P359" s="16" t="s">
        <v>751</v>
      </c>
      <c r="Q359" s="28" t="str">
        <f t="shared" si="62"/>
        <v>http://alb-nagold-enz-cup.de/oberkollbach/2017/?andreschneider</v>
      </c>
      <c r="R359" s="27" t="str">
        <f t="shared" si="59"/>
        <v>https://youtu.be/1YSSyxDlfeA?app=desktop&amp;t=39m45s#162-Andre</v>
      </c>
      <c r="S359" s="15">
        <f t="shared" si="64"/>
        <v>2385</v>
      </c>
      <c r="T359" s="15">
        <f t="shared" si="65"/>
        <v>1317.3762945914843</v>
      </c>
      <c r="U359" s="4" t="str">
        <f t="shared" si="66"/>
        <v>0:39:48</v>
      </c>
      <c r="V359" s="4" t="str">
        <f t="shared" si="67"/>
        <v>0:39:51</v>
      </c>
      <c r="W359" s="4" t="str">
        <f t="shared" si="68"/>
        <v xml:space="preserve">0:39:48,0:39:51
#162: Andre (Calw-Stammheim), M35: 10. Platz
</v>
      </c>
      <c r="X359" s="16" t="str">
        <f t="shared" si="63"/>
        <v>c:\seb\Dropbox\anecup\2017-07-19_oberkollbach\2017-07-26\qr\oberkollbach_2017_qr_162.png</v>
      </c>
    </row>
    <row r="360" spans="1:24" s="10" customFormat="1" x14ac:dyDescent="0.2">
      <c r="A360" s="16">
        <v>612</v>
      </c>
      <c r="B360" s="16">
        <v>10</v>
      </c>
      <c r="C360" s="16">
        <v>62</v>
      </c>
      <c r="D360" s="16" t="s">
        <v>770</v>
      </c>
      <c r="E360" s="17">
        <v>53</v>
      </c>
      <c r="F360" s="17">
        <v>57</v>
      </c>
      <c r="G360" s="19" t="s">
        <v>468</v>
      </c>
      <c r="H360" s="19" t="s">
        <v>542</v>
      </c>
      <c r="I360" s="19" t="s">
        <v>63</v>
      </c>
      <c r="J360" s="17">
        <v>1949</v>
      </c>
      <c r="K360" s="17">
        <f t="shared" si="60"/>
        <v>68</v>
      </c>
      <c r="L360" s="19" t="s">
        <v>31</v>
      </c>
      <c r="M360" s="17">
        <v>2</v>
      </c>
      <c r="N360" s="24">
        <v>3.4618055555555555E-2</v>
      </c>
      <c r="O360" s="21" t="str">
        <f t="shared" si="61"/>
        <v>min</v>
      </c>
      <c r="P360" s="16" t="s">
        <v>751</v>
      </c>
      <c r="Q360" s="28" t="str">
        <f t="shared" si="62"/>
        <v>http://alb-nagold-enz-cup.de/oberkollbach/2017/?michaelpiske</v>
      </c>
      <c r="R360" s="27" t="str">
        <f t="shared" si="59"/>
        <v>https://youtu.be/1YSSyxDlfeA?app=desktop&amp;t=39m51s#57-Michael</v>
      </c>
      <c r="S360" s="15">
        <f t="shared" si="64"/>
        <v>2391</v>
      </c>
      <c r="T360" s="15">
        <f t="shared" si="65"/>
        <v>1320.6904487917145</v>
      </c>
      <c r="U360" s="4" t="str">
        <f t="shared" si="66"/>
        <v>0:39:54</v>
      </c>
      <c r="V360" s="4" t="str">
        <f t="shared" si="67"/>
        <v>0:39:57</v>
      </c>
      <c r="W360" s="4" t="str">
        <f t="shared" si="68"/>
        <v xml:space="preserve">0:39:54,0:39:57
#57: Michael (TSV Kuppingen), M65: 2. Platz
</v>
      </c>
      <c r="X360" s="16" t="str">
        <f t="shared" si="63"/>
        <v>c:\seb\Dropbox\anecup\2017-07-19_oberkollbach\2017-07-26\qr\oberkollbach_2017_qr_57.png</v>
      </c>
    </row>
    <row r="361" spans="1:24" s="10" customFormat="1" x14ac:dyDescent="0.2">
      <c r="A361" s="16">
        <v>613</v>
      </c>
      <c r="B361" s="16">
        <v>10</v>
      </c>
      <c r="C361" s="16">
        <v>63</v>
      </c>
      <c r="D361" s="16" t="s">
        <v>770</v>
      </c>
      <c r="E361" s="17">
        <v>54</v>
      </c>
      <c r="F361" s="17">
        <v>126</v>
      </c>
      <c r="G361" s="19" t="s">
        <v>367</v>
      </c>
      <c r="H361" s="19" t="s">
        <v>366</v>
      </c>
      <c r="I361" s="19" t="s">
        <v>76</v>
      </c>
      <c r="J361" s="17">
        <v>1962</v>
      </c>
      <c r="K361" s="17">
        <f t="shared" si="60"/>
        <v>55</v>
      </c>
      <c r="L361" s="19" t="s">
        <v>10</v>
      </c>
      <c r="M361" s="17">
        <v>5</v>
      </c>
      <c r="N361" s="24">
        <v>3.4687500000000003E-2</v>
      </c>
      <c r="O361" s="21" t="str">
        <f t="shared" si="61"/>
        <v>min</v>
      </c>
      <c r="P361" s="16" t="s">
        <v>751</v>
      </c>
      <c r="Q361" s="28" t="str">
        <f t="shared" si="62"/>
        <v>http://alb-nagold-enz-cup.de/oberkollbach/2017/?ruedigerhering</v>
      </c>
      <c r="R361" s="27" t="str">
        <f t="shared" si="59"/>
        <v>https://youtu.be/1YSSyxDlfeA?app=desktop&amp;t=39m57s#126-Rüdiger</v>
      </c>
      <c r="S361" s="15">
        <f t="shared" si="64"/>
        <v>2397</v>
      </c>
      <c r="T361" s="15">
        <f t="shared" si="65"/>
        <v>1324.0046029919447</v>
      </c>
      <c r="U361" s="4" t="str">
        <f t="shared" si="66"/>
        <v>0:40:00</v>
      </c>
      <c r="V361" s="4" t="str">
        <f t="shared" si="67"/>
        <v>0:40:03</v>
      </c>
      <c r="W361" s="4" t="str">
        <f t="shared" si="68"/>
        <v xml:space="preserve">0:40:00,0:40:03
#126: Rüdiger (KINDERKLINIK SCHÖMBERG), M55: 5. Platz
</v>
      </c>
      <c r="X361" s="16" t="str">
        <f t="shared" si="63"/>
        <v>c:\seb\Dropbox\anecup\2017-07-19_oberkollbach\2017-07-26\qr\oberkollbach_2017_qr_126.png</v>
      </c>
    </row>
    <row r="362" spans="1:24" s="10" customFormat="1" x14ac:dyDescent="0.2">
      <c r="A362" s="16">
        <v>614</v>
      </c>
      <c r="B362" s="16">
        <v>10</v>
      </c>
      <c r="C362" s="16">
        <v>64</v>
      </c>
      <c r="D362" s="16" t="s">
        <v>770</v>
      </c>
      <c r="E362" s="17">
        <v>55</v>
      </c>
      <c r="F362" s="17">
        <v>54</v>
      </c>
      <c r="G362" s="19" t="s">
        <v>439</v>
      </c>
      <c r="H362" s="19" t="s">
        <v>589</v>
      </c>
      <c r="I362" s="19" t="s">
        <v>39</v>
      </c>
      <c r="J362" s="17">
        <v>1974</v>
      </c>
      <c r="K362" s="17">
        <f t="shared" si="60"/>
        <v>43</v>
      </c>
      <c r="L362" s="19" t="s">
        <v>8</v>
      </c>
      <c r="M362" s="17">
        <v>12</v>
      </c>
      <c r="N362" s="24">
        <v>3.4837962962962959E-2</v>
      </c>
      <c r="O362" s="21" t="str">
        <f t="shared" si="61"/>
        <v>min</v>
      </c>
      <c r="P362" s="16" t="s">
        <v>751</v>
      </c>
      <c r="Q362" s="28" t="str">
        <f t="shared" si="62"/>
        <v>http://alb-nagold-enz-cup.de/oberkollbach/2017/?oliverrothfuss</v>
      </c>
      <c r="R362" s="27" t="str">
        <f t="shared" si="59"/>
        <v>https://youtu.be/1YSSyxDlfeA?app=desktop&amp;t=40m10s#54-Oliver</v>
      </c>
      <c r="S362" s="15">
        <f t="shared" si="64"/>
        <v>2410</v>
      </c>
      <c r="T362" s="15">
        <f t="shared" si="65"/>
        <v>1331.1852704257767</v>
      </c>
      <c r="U362" s="4" t="str">
        <f t="shared" si="66"/>
        <v>0:40:13</v>
      </c>
      <c r="V362" s="4" t="str">
        <f t="shared" si="67"/>
        <v>0:40:16</v>
      </c>
      <c r="W362" s="4" t="str">
        <f t="shared" si="68"/>
        <v xml:space="preserve">0:40:13,0:40:16
#54: Oliver (LT Bierkönig), M40: 12. Platz
</v>
      </c>
      <c r="X362" s="16" t="str">
        <f t="shared" si="63"/>
        <v>c:\seb\Dropbox\anecup\2017-07-19_oberkollbach\2017-07-26\qr\oberkollbach_2017_qr_54.png</v>
      </c>
    </row>
    <row r="363" spans="1:24" s="10" customFormat="1" x14ac:dyDescent="0.2">
      <c r="A363" s="16">
        <v>615</v>
      </c>
      <c r="B363" s="16">
        <v>10</v>
      </c>
      <c r="C363" s="16">
        <v>65</v>
      </c>
      <c r="D363" s="16" t="s">
        <v>770</v>
      </c>
      <c r="E363" s="17">
        <v>56</v>
      </c>
      <c r="F363" s="17">
        <v>51</v>
      </c>
      <c r="G363" s="19" t="s">
        <v>359</v>
      </c>
      <c r="H363" s="19" t="s">
        <v>357</v>
      </c>
      <c r="I363" s="19" t="s">
        <v>39</v>
      </c>
      <c r="J363" s="17">
        <v>1972</v>
      </c>
      <c r="K363" s="17">
        <f t="shared" si="60"/>
        <v>45</v>
      </c>
      <c r="L363" s="19" t="s">
        <v>6</v>
      </c>
      <c r="M363" s="17">
        <v>8</v>
      </c>
      <c r="N363" s="24">
        <v>3.4837962962962959E-2</v>
      </c>
      <c r="O363" s="21" t="str">
        <f t="shared" si="61"/>
        <v>min</v>
      </c>
      <c r="P363" s="16" t="s">
        <v>751</v>
      </c>
      <c r="Q363" s="28" t="str">
        <f t="shared" si="62"/>
        <v>http://alb-nagold-enz-cup.de/oberkollbach/2017/?reneheinrich</v>
      </c>
      <c r="R363" s="27" t="str">
        <f t="shared" si="59"/>
        <v>https://youtu.be/1YSSyxDlfeA?app=desktop&amp;t=40m10s#51-Rene</v>
      </c>
      <c r="S363" s="15">
        <f t="shared" si="64"/>
        <v>2410</v>
      </c>
      <c r="T363" s="15">
        <f t="shared" si="65"/>
        <v>1331.1852704257767</v>
      </c>
      <c r="U363" s="4" t="str">
        <f t="shared" si="66"/>
        <v>0:40:13</v>
      </c>
      <c r="V363" s="4" t="str">
        <f t="shared" si="67"/>
        <v>0:40:16</v>
      </c>
      <c r="W363" s="4" t="str">
        <f t="shared" si="68"/>
        <v xml:space="preserve">0:40:13,0:40:16
#51: Rene (LT Bierkönig), M45: 8. Platz
</v>
      </c>
      <c r="X363" s="16" t="str">
        <f t="shared" si="63"/>
        <v>c:\seb\Dropbox\anecup\2017-07-19_oberkollbach\2017-07-26\qr\oberkollbach_2017_qr_51.png</v>
      </c>
    </row>
    <row r="364" spans="1:24" s="10" customFormat="1" x14ac:dyDescent="0.2">
      <c r="A364" s="16">
        <v>616</v>
      </c>
      <c r="B364" s="16">
        <v>10</v>
      </c>
      <c r="C364" s="16">
        <v>66</v>
      </c>
      <c r="D364" s="16" t="s">
        <v>770</v>
      </c>
      <c r="E364" s="17">
        <v>57</v>
      </c>
      <c r="F364" s="17">
        <v>113</v>
      </c>
      <c r="G364" s="19" t="s">
        <v>273</v>
      </c>
      <c r="H364" s="19" t="s">
        <v>272</v>
      </c>
      <c r="I364" s="19" t="s">
        <v>39</v>
      </c>
      <c r="J364" s="17">
        <v>1977</v>
      </c>
      <c r="K364" s="17">
        <f t="shared" si="60"/>
        <v>40</v>
      </c>
      <c r="L364" s="19" t="s">
        <v>8</v>
      </c>
      <c r="M364" s="17">
        <v>13</v>
      </c>
      <c r="N364" s="24">
        <v>3.4907407407407408E-2</v>
      </c>
      <c r="O364" s="21" t="str">
        <f t="shared" si="61"/>
        <v>min</v>
      </c>
      <c r="P364" s="16" t="s">
        <v>751</v>
      </c>
      <c r="Q364" s="28" t="str">
        <f t="shared" si="62"/>
        <v>http://alb-nagold-enz-cup.de/oberkollbach/2017/?ulieberle</v>
      </c>
      <c r="R364" s="27" t="str">
        <f t="shared" si="59"/>
        <v>https://youtu.be/1YSSyxDlfeA?app=desktop&amp;t=40m16s#113-Uli</v>
      </c>
      <c r="S364" s="15">
        <f t="shared" si="64"/>
        <v>2416</v>
      </c>
      <c r="T364" s="15">
        <f t="shared" si="65"/>
        <v>1334.4994246260069</v>
      </c>
      <c r="U364" s="4" t="str">
        <f t="shared" si="66"/>
        <v>0:40:19</v>
      </c>
      <c r="V364" s="4" t="str">
        <f t="shared" si="67"/>
        <v>0:40:22</v>
      </c>
      <c r="W364" s="4" t="str">
        <f t="shared" si="68"/>
        <v xml:space="preserve">0:40:19,0:40:22
#113: Uli (LT Bierkönig), M40: 13. Platz
</v>
      </c>
      <c r="X364" s="16" t="str">
        <f t="shared" si="63"/>
        <v>c:\seb\Dropbox\anecup\2017-07-19_oberkollbach\2017-07-26\qr\oberkollbach_2017_qr_113.png</v>
      </c>
    </row>
    <row r="365" spans="1:24" s="10" customFormat="1" x14ac:dyDescent="0.2">
      <c r="A365" s="16">
        <v>617</v>
      </c>
      <c r="B365" s="16">
        <v>10</v>
      </c>
      <c r="C365" s="16">
        <v>67</v>
      </c>
      <c r="D365" s="16" t="s">
        <v>770</v>
      </c>
      <c r="E365" s="17">
        <v>58</v>
      </c>
      <c r="F365" s="17">
        <v>64</v>
      </c>
      <c r="G365" s="19" t="s">
        <v>334</v>
      </c>
      <c r="H365" s="19" t="s">
        <v>333</v>
      </c>
      <c r="I365" s="19" t="s">
        <v>22</v>
      </c>
      <c r="J365" s="17">
        <v>1987</v>
      </c>
      <c r="K365" s="17">
        <f t="shared" si="60"/>
        <v>30</v>
      </c>
      <c r="L365" s="19" t="s">
        <v>5</v>
      </c>
      <c r="M365" s="17">
        <v>4</v>
      </c>
      <c r="N365" s="24">
        <v>3.5011574074074077E-2</v>
      </c>
      <c r="O365" s="21" t="str">
        <f t="shared" si="61"/>
        <v>min</v>
      </c>
      <c r="P365" s="16" t="s">
        <v>751</v>
      </c>
      <c r="Q365" s="28" t="str">
        <f t="shared" si="62"/>
        <v>http://alb-nagold-enz-cup.de/oberkollbach/2017/?bjoerngutekunst</v>
      </c>
      <c r="R365" s="27" t="str">
        <f t="shared" si="59"/>
        <v>https://youtu.be/1YSSyxDlfeA?app=desktop&amp;t=40m25s#64-Björn</v>
      </c>
      <c r="S365" s="15">
        <f t="shared" si="64"/>
        <v>2425</v>
      </c>
      <c r="T365" s="15">
        <f t="shared" si="65"/>
        <v>1339.470655926352</v>
      </c>
      <c r="U365" s="4" t="str">
        <f t="shared" si="66"/>
        <v>0:40:28</v>
      </c>
      <c r="V365" s="4" t="str">
        <f t="shared" si="67"/>
        <v>0:40:31</v>
      </c>
      <c r="W365" s="4" t="str">
        <f t="shared" si="68"/>
        <v xml:space="preserve">0:40:28,0:40:31
#64: Björn (SZ Calmbach), M30: 4. Platz
</v>
      </c>
      <c r="X365" s="16" t="str">
        <f t="shared" si="63"/>
        <v>c:\seb\Dropbox\anecup\2017-07-19_oberkollbach\2017-07-26\qr\oberkollbach_2017_qr_64.png</v>
      </c>
    </row>
    <row r="366" spans="1:24" s="11" customFormat="1" x14ac:dyDescent="0.2">
      <c r="A366" s="16">
        <v>618</v>
      </c>
      <c r="B366" s="16">
        <v>10</v>
      </c>
      <c r="C366" s="16">
        <v>68</v>
      </c>
      <c r="D366" s="16" t="s">
        <v>770</v>
      </c>
      <c r="E366" s="17">
        <v>59</v>
      </c>
      <c r="F366" s="17">
        <v>131</v>
      </c>
      <c r="G366" s="19" t="s">
        <v>305</v>
      </c>
      <c r="H366" s="19" t="s">
        <v>712</v>
      </c>
      <c r="I366" s="19" t="s">
        <v>4</v>
      </c>
      <c r="J366" s="17">
        <v>1969</v>
      </c>
      <c r="K366" s="17">
        <f t="shared" si="60"/>
        <v>48</v>
      </c>
      <c r="L366" s="19" t="s">
        <v>6</v>
      </c>
      <c r="M366" s="17">
        <v>9</v>
      </c>
      <c r="N366" s="24">
        <v>3.5185185185185187E-2</v>
      </c>
      <c r="O366" s="21" t="str">
        <f t="shared" si="61"/>
        <v>min</v>
      </c>
      <c r="P366" s="16" t="s">
        <v>751</v>
      </c>
      <c r="Q366" s="28" t="str">
        <f t="shared" si="62"/>
        <v>http://alb-nagold-enz-cup.de/oberkollbach/2017/?frankwentsch</v>
      </c>
      <c r="R366" s="27" t="str">
        <f t="shared" si="59"/>
        <v>https://youtu.be/1YSSyxDlfeA?app=desktop&amp;t=40m40s#131-Frank</v>
      </c>
      <c r="S366" s="15">
        <f t="shared" si="64"/>
        <v>2440</v>
      </c>
      <c r="T366" s="15">
        <f t="shared" si="65"/>
        <v>1347.7560414269274</v>
      </c>
      <c r="U366" s="4" t="str">
        <f t="shared" si="66"/>
        <v>0:40:43</v>
      </c>
      <c r="V366" s="4" t="str">
        <f t="shared" si="67"/>
        <v>0:40:46</v>
      </c>
      <c r="W366" s="4" t="str">
        <f t="shared" si="68"/>
        <v xml:space="preserve">0:40:43,0:40:46
#131: Frank (TSV Wildbad), M45: 9. Platz
</v>
      </c>
      <c r="X366" s="16" t="str">
        <f t="shared" si="63"/>
        <v>c:\seb\Dropbox\anecup\2017-07-19_oberkollbach\2017-07-26\qr\oberkollbach_2017_qr_131.png</v>
      </c>
    </row>
    <row r="367" spans="1:24" s="10" customFormat="1" x14ac:dyDescent="0.2">
      <c r="A367" s="16">
        <v>619</v>
      </c>
      <c r="B367" s="16">
        <v>10</v>
      </c>
      <c r="C367" s="16">
        <v>69</v>
      </c>
      <c r="D367" s="16" t="s">
        <v>770</v>
      </c>
      <c r="E367" s="17">
        <v>60</v>
      </c>
      <c r="F367" s="17">
        <v>71</v>
      </c>
      <c r="G367" s="19" t="s">
        <v>210</v>
      </c>
      <c r="H367" s="19" t="s">
        <v>418</v>
      </c>
      <c r="I367" s="19" t="s">
        <v>91</v>
      </c>
      <c r="J367" s="17">
        <v>1977</v>
      </c>
      <c r="K367" s="17">
        <f t="shared" si="60"/>
        <v>40</v>
      </c>
      <c r="L367" s="19" t="s">
        <v>8</v>
      </c>
      <c r="M367" s="17">
        <v>14</v>
      </c>
      <c r="N367" s="24">
        <v>3.5509259259259261E-2</v>
      </c>
      <c r="O367" s="21" t="str">
        <f t="shared" si="61"/>
        <v>min</v>
      </c>
      <c r="P367" s="16" t="s">
        <v>751</v>
      </c>
      <c r="Q367" s="28" t="str">
        <f t="shared" si="62"/>
        <v>http://alb-nagold-enz-cup.de/oberkollbach/2017/?sebastiankopp</v>
      </c>
      <c r="R367" s="27" t="str">
        <f t="shared" si="59"/>
        <v>https://youtu.be/1YSSyxDlfeA?app=desktop&amp;t=41m8s#71-Sebastian</v>
      </c>
      <c r="S367" s="15">
        <f t="shared" si="64"/>
        <v>2468</v>
      </c>
      <c r="T367" s="15">
        <f t="shared" si="65"/>
        <v>1363.2220943613347</v>
      </c>
      <c r="U367" s="4" t="str">
        <f t="shared" si="66"/>
        <v>0:41:11</v>
      </c>
      <c r="V367" s="4" t="str">
        <f t="shared" si="67"/>
        <v>0:41:14</v>
      </c>
      <c r="W367" s="4" t="str">
        <f t="shared" si="68"/>
        <v xml:space="preserve">0:41:11,0:41:14
#71: Sebastian (FEUERWEHR BAD LIEBENZELL), M40: 14. Platz
</v>
      </c>
      <c r="X367" s="16" t="str">
        <f t="shared" si="63"/>
        <v>c:\seb\Dropbox\anecup\2017-07-19_oberkollbach\2017-07-26\qr\oberkollbach_2017_qr_71.png</v>
      </c>
    </row>
    <row r="368" spans="1:24" s="11" customFormat="1" x14ac:dyDescent="0.2">
      <c r="A368" s="16">
        <v>620</v>
      </c>
      <c r="B368" s="16">
        <v>10</v>
      </c>
      <c r="C368" s="16">
        <v>70</v>
      </c>
      <c r="D368" s="16" t="s">
        <v>770</v>
      </c>
      <c r="E368" s="17">
        <v>61</v>
      </c>
      <c r="F368" s="17">
        <v>139</v>
      </c>
      <c r="G368" s="19" t="s">
        <v>167</v>
      </c>
      <c r="H368" s="19" t="s">
        <v>166</v>
      </c>
      <c r="I368" s="19" t="s">
        <v>89</v>
      </c>
      <c r="J368" s="17">
        <v>1991</v>
      </c>
      <c r="K368" s="17">
        <f t="shared" si="60"/>
        <v>26</v>
      </c>
      <c r="L368" s="19" t="s">
        <v>755</v>
      </c>
      <c r="M368" s="17">
        <v>8</v>
      </c>
      <c r="N368" s="25">
        <v>3.5543981481481475E-2</v>
      </c>
      <c r="O368" s="21" t="str">
        <f t="shared" si="61"/>
        <v>min</v>
      </c>
      <c r="P368" s="16" t="s">
        <v>751</v>
      </c>
      <c r="Q368" s="28" t="str">
        <f t="shared" si="62"/>
        <v>http://alb-nagold-enz-cup.de/oberkollbach/2017/?elbarto</v>
      </c>
      <c r="R368" s="27" t="str">
        <f t="shared" si="59"/>
        <v>https://youtu.be/1YSSyxDlfeA?app=desktop&amp;t=41m11s#139-El</v>
      </c>
      <c r="S368" s="15">
        <f t="shared" si="64"/>
        <v>2471</v>
      </c>
      <c r="T368" s="15">
        <f t="shared" si="65"/>
        <v>1364.8791714614499</v>
      </c>
      <c r="U368" s="4" t="str">
        <f t="shared" si="66"/>
        <v>0:41:14</v>
      </c>
      <c r="V368" s="4" t="str">
        <f t="shared" si="67"/>
        <v>0:41:17</v>
      </c>
      <c r="W368" s="4" t="str">
        <f t="shared" si="68"/>
        <v xml:space="preserve">0:41:14,0:41:17
#139: El (MiAuU), mHK: 8. Platz
</v>
      </c>
      <c r="X368" s="16" t="str">
        <f t="shared" si="63"/>
        <v>c:\seb\Dropbox\anecup\2017-07-19_oberkollbach\2017-07-26\qr\oberkollbach_2017_qr_139.png</v>
      </c>
    </row>
    <row r="369" spans="1:24" s="10" customFormat="1" x14ac:dyDescent="0.2">
      <c r="A369" s="16">
        <v>621</v>
      </c>
      <c r="B369" s="16">
        <v>10</v>
      </c>
      <c r="C369" s="16">
        <v>71</v>
      </c>
      <c r="D369" s="16" t="s">
        <v>770</v>
      </c>
      <c r="E369" s="17">
        <v>62</v>
      </c>
      <c r="F369" s="17">
        <v>94</v>
      </c>
      <c r="G369" s="19" t="s">
        <v>155</v>
      </c>
      <c r="H369" s="19" t="s">
        <v>485</v>
      </c>
      <c r="I369" s="19" t="s">
        <v>76</v>
      </c>
      <c r="J369" s="17">
        <v>1995</v>
      </c>
      <c r="K369" s="17">
        <f t="shared" si="60"/>
        <v>22</v>
      </c>
      <c r="L369" s="19" t="s">
        <v>755</v>
      </c>
      <c r="M369" s="17">
        <v>9</v>
      </c>
      <c r="N369" s="24">
        <v>3.5590277777777776E-2</v>
      </c>
      <c r="O369" s="21" t="str">
        <f t="shared" si="61"/>
        <v>min</v>
      </c>
      <c r="P369" s="16" t="s">
        <v>751</v>
      </c>
      <c r="Q369" s="28" t="str">
        <f t="shared" si="62"/>
        <v>http://alb-nagold-enz-cup.de/oberkollbach/2017/?danielmast</v>
      </c>
      <c r="R369" s="27" t="str">
        <f t="shared" si="59"/>
        <v>https://youtu.be/1YSSyxDlfeA?app=desktop&amp;t=41m15s#94-Daniel</v>
      </c>
      <c r="S369" s="15">
        <f t="shared" si="64"/>
        <v>2475</v>
      </c>
      <c r="T369" s="15">
        <f t="shared" si="65"/>
        <v>1367.0886075949365</v>
      </c>
      <c r="U369" s="4" t="str">
        <f t="shared" si="66"/>
        <v>0:41:18</v>
      </c>
      <c r="V369" s="4" t="str">
        <f t="shared" si="67"/>
        <v>0:41:21</v>
      </c>
      <c r="W369" s="4" t="str">
        <f t="shared" si="68"/>
        <v xml:space="preserve">0:41:18,0:41:21
#94: Daniel (KINDERKLINIK SCHÖMBERG), mHK: 9. Platz
</v>
      </c>
      <c r="X369" s="16" t="str">
        <f t="shared" si="63"/>
        <v>c:\seb\Dropbox\anecup\2017-07-19_oberkollbach\2017-07-26\qr\oberkollbach_2017_qr_94.png</v>
      </c>
    </row>
    <row r="370" spans="1:24" s="10" customFormat="1" x14ac:dyDescent="0.2">
      <c r="A370" s="16">
        <v>622</v>
      </c>
      <c r="B370" s="16">
        <v>10</v>
      </c>
      <c r="C370" s="16">
        <v>72</v>
      </c>
      <c r="D370" s="16" t="s">
        <v>770</v>
      </c>
      <c r="E370" s="17">
        <v>63</v>
      </c>
      <c r="F370" s="17">
        <v>53</v>
      </c>
      <c r="G370" s="19" t="s">
        <v>358</v>
      </c>
      <c r="H370" s="19" t="s">
        <v>357</v>
      </c>
      <c r="I370" s="19" t="s">
        <v>39</v>
      </c>
      <c r="J370" s="17">
        <v>1973</v>
      </c>
      <c r="K370" s="17">
        <f t="shared" si="60"/>
        <v>44</v>
      </c>
      <c r="L370" s="19" t="s">
        <v>8</v>
      </c>
      <c r="M370" s="17">
        <v>15</v>
      </c>
      <c r="N370" s="24">
        <v>3.5636574074074077E-2</v>
      </c>
      <c r="O370" s="21" t="str">
        <f t="shared" si="61"/>
        <v>min</v>
      </c>
      <c r="P370" s="16" t="s">
        <v>751</v>
      </c>
      <c r="Q370" s="28" t="str">
        <f t="shared" si="62"/>
        <v>http://alb-nagold-enz-cup.de/oberkollbach/2017/?ralfheinrich</v>
      </c>
      <c r="R370" s="27" t="str">
        <f t="shared" si="59"/>
        <v>https://youtu.be/1YSSyxDlfeA?app=desktop&amp;t=41m19s#53-Ralf</v>
      </c>
      <c r="S370" s="15">
        <f t="shared" si="64"/>
        <v>2479</v>
      </c>
      <c r="T370" s="15">
        <f t="shared" si="65"/>
        <v>1369.2980437284234</v>
      </c>
      <c r="U370" s="4" t="str">
        <f t="shared" si="66"/>
        <v>0:41:22</v>
      </c>
      <c r="V370" s="4" t="str">
        <f t="shared" si="67"/>
        <v>0:41:25</v>
      </c>
      <c r="W370" s="4" t="str">
        <f t="shared" si="68"/>
        <v xml:space="preserve">0:41:22,0:41:25
#53: Ralf (LT Bierkönig), M40: 15. Platz
</v>
      </c>
      <c r="X370" s="16" t="str">
        <f t="shared" si="63"/>
        <v>c:\seb\Dropbox\anecup\2017-07-19_oberkollbach\2017-07-26\qr\oberkollbach_2017_qr_53.png</v>
      </c>
    </row>
    <row r="371" spans="1:24" s="10" customFormat="1" x14ac:dyDescent="0.2">
      <c r="A371" s="16">
        <v>623</v>
      </c>
      <c r="B371" s="16">
        <v>10</v>
      </c>
      <c r="C371" s="16">
        <v>73</v>
      </c>
      <c r="D371" s="16" t="s">
        <v>770</v>
      </c>
      <c r="E371" s="17">
        <v>64</v>
      </c>
      <c r="F371" s="17">
        <v>166</v>
      </c>
      <c r="G371" s="19" t="s">
        <v>310</v>
      </c>
      <c r="H371" s="19" t="s">
        <v>309</v>
      </c>
      <c r="I371" s="19" t="s">
        <v>86</v>
      </c>
      <c r="J371" s="17">
        <v>1975</v>
      </c>
      <c r="K371" s="17">
        <f t="shared" si="60"/>
        <v>42</v>
      </c>
      <c r="L371" s="19" t="s">
        <v>8</v>
      </c>
      <c r="M371" s="17">
        <v>16</v>
      </c>
      <c r="N371" s="24">
        <v>3.5671296296296298E-2</v>
      </c>
      <c r="O371" s="21" t="str">
        <f t="shared" si="61"/>
        <v>min</v>
      </c>
      <c r="P371" s="16" t="s">
        <v>751</v>
      </c>
      <c r="Q371" s="28" t="str">
        <f t="shared" si="62"/>
        <v>http://alb-nagold-enz-cup.de/oberkollbach/2017/?ferencgordon</v>
      </c>
      <c r="R371" s="27" t="str">
        <f t="shared" si="59"/>
        <v>https://youtu.be/1YSSyxDlfeA?app=desktop&amp;t=41m22s#166-Ferenc</v>
      </c>
      <c r="S371" s="15">
        <f t="shared" si="64"/>
        <v>2482</v>
      </c>
      <c r="T371" s="15">
        <f t="shared" si="65"/>
        <v>1370.9551208285384</v>
      </c>
      <c r="U371" s="4" t="str">
        <f t="shared" si="66"/>
        <v>0:41:25</v>
      </c>
      <c r="V371" s="4" t="str">
        <f t="shared" si="67"/>
        <v>0:41:28</v>
      </c>
      <c r="W371" s="4" t="str">
        <f t="shared" si="68"/>
        <v xml:space="preserve">0:41:25,0:41:28
#166: Ferenc (FUSSBALL SV OBERKOLLBACH), M40: 16. Platz
</v>
      </c>
      <c r="X371" s="16" t="str">
        <f t="shared" si="63"/>
        <v>c:\seb\Dropbox\anecup\2017-07-19_oberkollbach\2017-07-26\qr\oberkollbach_2017_qr_166.png</v>
      </c>
    </row>
    <row r="372" spans="1:24" s="10" customFormat="1" x14ac:dyDescent="0.2">
      <c r="A372" s="16">
        <v>624</v>
      </c>
      <c r="B372" s="16">
        <v>10</v>
      </c>
      <c r="C372" s="16">
        <v>74</v>
      </c>
      <c r="D372" s="16" t="s">
        <v>770</v>
      </c>
      <c r="E372" s="17">
        <v>65</v>
      </c>
      <c r="F372" s="17">
        <v>68</v>
      </c>
      <c r="G372" s="19" t="s">
        <v>260</v>
      </c>
      <c r="H372" s="19" t="s">
        <v>508</v>
      </c>
      <c r="I372" s="19" t="s">
        <v>91</v>
      </c>
      <c r="J372" s="17">
        <v>1998</v>
      </c>
      <c r="K372" s="17">
        <f t="shared" si="60"/>
        <v>19</v>
      </c>
      <c r="L372" s="19" t="s">
        <v>759</v>
      </c>
      <c r="M372" s="17">
        <v>2</v>
      </c>
      <c r="N372" s="24">
        <v>3.5960648148148151E-2</v>
      </c>
      <c r="O372" s="21" t="str">
        <f t="shared" si="61"/>
        <v>min</v>
      </c>
      <c r="P372" s="16" t="s">
        <v>751</v>
      </c>
      <c r="Q372" s="28" t="str">
        <f t="shared" si="62"/>
        <v>http://alb-nagold-enz-cup.de/oberkollbach/2017/?tobiasmuenster</v>
      </c>
      <c r="R372" s="27" t="str">
        <f t="shared" si="59"/>
        <v>https://youtu.be/1YSSyxDlfeA?app=desktop&amp;t=41m47s#68-Tobias</v>
      </c>
      <c r="S372" s="15">
        <f t="shared" ref="S372:S403" si="69">SECOND(N372)+MINUTE(N372)*60+HOUR(N372)*3600-10*60</f>
        <v>2507</v>
      </c>
      <c r="T372" s="15">
        <f t="shared" ref="T372:T403" si="70">1920/(57*60+56)*S372</f>
        <v>1384.7640966628308</v>
      </c>
      <c r="U372" s="4" t="str">
        <f t="shared" ref="U372:U403" si="71">TEXT(CONCATENATE("0:",INT((SECOND(N372)+MINUTE(N372)*60+HOUR(N372)*3600-10*60+$U$1)/60),":",(SECOND(N372)+MINUTE(N372)*60+HOUR(N372)*3600-10*60+$U$1)-INT((SECOND(N372)+MINUTE(N372)*60+HOUR(N372)*3600-10*60+$U$1)/60)*60,),"h:mm:ss")</f>
        <v>0:41:50</v>
      </c>
      <c r="V372" s="4" t="str">
        <f t="shared" ref="V372:V403" si="72">TEXT(CONCATENATE("0:",INT((SECOND(N372)+MINUTE(N372)*60+HOUR(N372)*3600-10*60+$V$1)/60),":",(SECOND(N372)+MINUTE(N372)*60+HOUR(N372)*3600-10*60+$V$1)-INT((SECOND(N372)+MINUTE(N372)*60+HOUR(N372)*3600-10*60+$V$1)/60)*60,),"h:mm:ss")</f>
        <v>0:41:53</v>
      </c>
      <c r="W372" s="4" t="str">
        <f t="shared" ref="W372:W403" si="73">CONCATENATE(TEXT(U372,"h:mm:ss"),",",TEXT(V372,"h:mm:ss"),CHAR(10),"#",F372,": ",G372," (",I372,"), ",L372,": ",M372,". Platz",CHAR(10),)</f>
        <v xml:space="preserve">0:41:50,0:41:53
#68: Tobias (FEUERWEHR BAD LIEBENZELL), Jugend U20: 2. Platz
</v>
      </c>
      <c r="X372" s="16" t="str">
        <f t="shared" si="63"/>
        <v>c:\seb\Dropbox\anecup\2017-07-19_oberkollbach\2017-07-26\qr\oberkollbach_2017_qr_68.png</v>
      </c>
    </row>
    <row r="373" spans="1:24" s="10" customFormat="1" x14ac:dyDescent="0.2">
      <c r="A373" s="16">
        <v>625</v>
      </c>
      <c r="B373" s="16">
        <v>10</v>
      </c>
      <c r="C373" s="16">
        <v>75</v>
      </c>
      <c r="D373" s="16" t="s">
        <v>770</v>
      </c>
      <c r="E373" s="17">
        <v>66</v>
      </c>
      <c r="F373" s="17">
        <v>167</v>
      </c>
      <c r="G373" s="19" t="s">
        <v>188</v>
      </c>
      <c r="H373" s="19" t="s">
        <v>186</v>
      </c>
      <c r="I373" s="19" t="s">
        <v>86</v>
      </c>
      <c r="J373" s="17">
        <v>1991</v>
      </c>
      <c r="K373" s="17">
        <f t="shared" si="60"/>
        <v>26</v>
      </c>
      <c r="L373" s="19" t="s">
        <v>755</v>
      </c>
      <c r="M373" s="17">
        <v>10</v>
      </c>
      <c r="N373" s="24">
        <v>3.5995370370370372E-2</v>
      </c>
      <c r="O373" s="21" t="str">
        <f t="shared" si="61"/>
        <v>min</v>
      </c>
      <c r="P373" s="16" t="s">
        <v>751</v>
      </c>
      <c r="Q373" s="28" t="str">
        <f t="shared" si="62"/>
        <v>http://alb-nagold-enz-cup.de/oberkollbach/2017/?pascalbertsch</v>
      </c>
      <c r="R373" s="27" t="str">
        <f t="shared" ref="R373:R424" si="74">HYPERLINK(CONCATENATE("https://youtu.be/1YSSyxDlfeA?app=desktop&amp;t=",INT((SECOND(N373)+MINUTE(N373)*60+HOUR(N373)*3600-10*60)/60),"m",(SECOND(N373)+MINUTE(N373)*60+HOUR(N373)*3600-10*60)-INT((SECOND(N373)+MINUTE(N373)*60+HOUR(N373)*3600-10*60)/60)*60,"s#",F373,"-",G373))</f>
        <v>https://youtu.be/1YSSyxDlfeA?app=desktop&amp;t=41m50s#167-Pascal</v>
      </c>
      <c r="S373" s="15">
        <f t="shared" si="69"/>
        <v>2510</v>
      </c>
      <c r="T373" s="15">
        <f t="shared" si="70"/>
        <v>1386.4211737629457</v>
      </c>
      <c r="U373" s="4" t="str">
        <f t="shared" si="71"/>
        <v>0:41:53</v>
      </c>
      <c r="V373" s="4" t="str">
        <f t="shared" si="72"/>
        <v>0:41:56</v>
      </c>
      <c r="W373" s="4" t="str">
        <f t="shared" si="73"/>
        <v xml:space="preserve">0:41:53,0:41:56
#167: Pascal (FUSSBALL SV OBERKOLLBACH), mHK: 10. Platz
</v>
      </c>
      <c r="X373" s="16" t="str">
        <f t="shared" si="63"/>
        <v>c:\seb\Dropbox\anecup\2017-07-19_oberkollbach\2017-07-26\qr\oberkollbach_2017_qr_167.png</v>
      </c>
    </row>
    <row r="374" spans="1:24" s="10" customFormat="1" x14ac:dyDescent="0.2">
      <c r="A374" s="16">
        <v>626</v>
      </c>
      <c r="B374" s="16">
        <v>10</v>
      </c>
      <c r="C374" s="16">
        <v>76</v>
      </c>
      <c r="D374" s="16" t="s">
        <v>770</v>
      </c>
      <c r="E374" s="17">
        <v>67</v>
      </c>
      <c r="F374" s="17">
        <v>70</v>
      </c>
      <c r="G374" s="19" t="s">
        <v>282</v>
      </c>
      <c r="H374" s="19" t="s">
        <v>593</v>
      </c>
      <c r="I374" s="19" t="s">
        <v>91</v>
      </c>
      <c r="J374" s="17">
        <v>1992</v>
      </c>
      <c r="K374" s="17">
        <f t="shared" si="60"/>
        <v>25</v>
      </c>
      <c r="L374" s="19" t="s">
        <v>755</v>
      </c>
      <c r="M374" s="17">
        <v>11</v>
      </c>
      <c r="N374" s="24">
        <v>3.6018518518518519E-2</v>
      </c>
      <c r="O374" s="21" t="str">
        <f t="shared" si="61"/>
        <v>min</v>
      </c>
      <c r="P374" s="16" t="s">
        <v>751</v>
      </c>
      <c r="Q374" s="28" t="str">
        <f t="shared" si="62"/>
        <v>http://alb-nagold-enz-cup.de/oberkollbach/2017/?svenrued</v>
      </c>
      <c r="R374" s="27" t="str">
        <f t="shared" si="74"/>
        <v>https://youtu.be/1YSSyxDlfeA?app=desktop&amp;t=41m52s#70-Sven</v>
      </c>
      <c r="S374" s="15">
        <f t="shared" si="69"/>
        <v>2512</v>
      </c>
      <c r="T374" s="15">
        <f t="shared" si="70"/>
        <v>1387.5258918296893</v>
      </c>
      <c r="U374" s="4" t="str">
        <f t="shared" si="71"/>
        <v>0:41:55</v>
      </c>
      <c r="V374" s="4" t="str">
        <f t="shared" si="72"/>
        <v>0:41:58</v>
      </c>
      <c r="W374" s="4" t="str">
        <f t="shared" si="73"/>
        <v xml:space="preserve">0:41:55,0:41:58
#70: Sven (FEUERWEHR BAD LIEBENZELL), mHK: 11. Platz
</v>
      </c>
      <c r="X374" s="16" t="str">
        <f t="shared" si="63"/>
        <v>c:\seb\Dropbox\anecup\2017-07-19_oberkollbach\2017-07-26\qr\oberkollbach_2017_qr_70.png</v>
      </c>
    </row>
    <row r="375" spans="1:24" s="10" customFormat="1" x14ac:dyDescent="0.2">
      <c r="A375" s="16">
        <v>627</v>
      </c>
      <c r="B375" s="16">
        <v>10</v>
      </c>
      <c r="C375" s="16">
        <v>78</v>
      </c>
      <c r="D375" s="16" t="s">
        <v>770</v>
      </c>
      <c r="E375" s="17">
        <v>68</v>
      </c>
      <c r="F375" s="17">
        <v>125</v>
      </c>
      <c r="G375" s="19" t="s">
        <v>528</v>
      </c>
      <c r="H375" s="19" t="s">
        <v>527</v>
      </c>
      <c r="I375" s="19" t="s">
        <v>21</v>
      </c>
      <c r="J375" s="17">
        <v>1950</v>
      </c>
      <c r="K375" s="17">
        <f t="shared" si="60"/>
        <v>67</v>
      </c>
      <c r="L375" s="19" t="s">
        <v>31</v>
      </c>
      <c r="M375" s="17">
        <v>3</v>
      </c>
      <c r="N375" s="24">
        <v>3.619212962962963E-2</v>
      </c>
      <c r="O375" s="21" t="str">
        <f t="shared" si="61"/>
        <v>min</v>
      </c>
      <c r="P375" s="16" t="s">
        <v>751</v>
      </c>
      <c r="Q375" s="28" t="str">
        <f t="shared" si="62"/>
        <v>http://alb-nagold-enz-cup.de/oberkollbach/2017/?dietrichpfeilsticker</v>
      </c>
      <c r="R375" s="27" t="str">
        <f t="shared" si="74"/>
        <v>https://youtu.be/1YSSyxDlfeA?app=desktop&amp;t=42m7s#125-Dietrich</v>
      </c>
      <c r="S375" s="15">
        <f t="shared" si="69"/>
        <v>2527</v>
      </c>
      <c r="T375" s="15">
        <f t="shared" si="70"/>
        <v>1395.8112773302646</v>
      </c>
      <c r="U375" s="4" t="str">
        <f t="shared" si="71"/>
        <v>0:42:10</v>
      </c>
      <c r="V375" s="4" t="str">
        <f t="shared" si="72"/>
        <v>0:42:13</v>
      </c>
      <c r="W375" s="4" t="str">
        <f t="shared" si="73"/>
        <v xml:space="preserve">0:42:10,0:42:13
#125: Dietrich (LT Altburg), M65: 3. Platz
</v>
      </c>
      <c r="X375" s="16" t="str">
        <f t="shared" si="63"/>
        <v>c:\seb\Dropbox\anecup\2017-07-19_oberkollbach\2017-07-26\qr\oberkollbach_2017_qr_125.png</v>
      </c>
    </row>
    <row r="376" spans="1:24" s="10" customFormat="1" x14ac:dyDescent="0.2">
      <c r="A376" s="16">
        <v>628</v>
      </c>
      <c r="B376" s="16">
        <v>10</v>
      </c>
      <c r="C376" s="16">
        <v>79</v>
      </c>
      <c r="D376" s="16" t="s">
        <v>770</v>
      </c>
      <c r="E376" s="17">
        <v>69</v>
      </c>
      <c r="F376" s="17">
        <v>169</v>
      </c>
      <c r="G376" s="19" t="s">
        <v>153</v>
      </c>
      <c r="H376" s="19" t="s">
        <v>219</v>
      </c>
      <c r="I376" s="19" t="s">
        <v>93</v>
      </c>
      <c r="J376" s="17">
        <v>1963</v>
      </c>
      <c r="K376" s="17">
        <f t="shared" si="60"/>
        <v>54</v>
      </c>
      <c r="L376" s="19" t="s">
        <v>14</v>
      </c>
      <c r="M376" s="17">
        <v>6</v>
      </c>
      <c r="N376" s="24">
        <v>3.622685185185185E-2</v>
      </c>
      <c r="O376" s="21" t="str">
        <f t="shared" si="61"/>
        <v>min</v>
      </c>
      <c r="P376" s="16" t="s">
        <v>751</v>
      </c>
      <c r="Q376" s="28" t="str">
        <f t="shared" si="62"/>
        <v>http://alb-nagold-enz-cup.de/oberkollbach/2017/?hanspeterburchhardt</v>
      </c>
      <c r="R376" s="27" t="str">
        <f t="shared" si="74"/>
        <v>https://youtu.be/1YSSyxDlfeA?app=desktop&amp;t=42m10s#169-Hans-Peter</v>
      </c>
      <c r="S376" s="15">
        <f t="shared" si="69"/>
        <v>2530</v>
      </c>
      <c r="T376" s="15">
        <f t="shared" si="70"/>
        <v>1397.4683544303796</v>
      </c>
      <c r="U376" s="4" t="str">
        <f t="shared" si="71"/>
        <v>0:42:13</v>
      </c>
      <c r="V376" s="4" t="str">
        <f t="shared" si="72"/>
        <v>0:42:16</v>
      </c>
      <c r="W376" s="4" t="str">
        <f t="shared" si="73"/>
        <v xml:space="preserve">0:42:13,0:42:16
#169: Hans-Peter (Wildberg), M50: 6. Platz
</v>
      </c>
      <c r="X376" s="16" t="str">
        <f t="shared" si="63"/>
        <v>c:\seb\Dropbox\anecup\2017-07-19_oberkollbach\2017-07-26\qr\oberkollbach_2017_qr_169.png</v>
      </c>
    </row>
    <row r="377" spans="1:24" s="10" customFormat="1" x14ac:dyDescent="0.2">
      <c r="A377" s="16">
        <v>629</v>
      </c>
      <c r="B377" s="16">
        <v>10</v>
      </c>
      <c r="C377" s="16">
        <v>80</v>
      </c>
      <c r="D377" s="16" t="s">
        <v>770</v>
      </c>
      <c r="E377" s="17">
        <v>70</v>
      </c>
      <c r="F377" s="17">
        <v>135</v>
      </c>
      <c r="G377" s="19" t="s">
        <v>526</v>
      </c>
      <c r="H377" s="19" t="s">
        <v>525</v>
      </c>
      <c r="I377" s="19" t="s">
        <v>88</v>
      </c>
      <c r="J377" s="17">
        <v>1956</v>
      </c>
      <c r="K377" s="17">
        <f t="shared" si="60"/>
        <v>61</v>
      </c>
      <c r="L377" s="19" t="s">
        <v>15</v>
      </c>
      <c r="M377" s="17">
        <v>3</v>
      </c>
      <c r="N377" s="24">
        <v>3.6238425925925924E-2</v>
      </c>
      <c r="O377" s="21" t="str">
        <f t="shared" si="61"/>
        <v>min</v>
      </c>
      <c r="P377" s="16" t="s">
        <v>751</v>
      </c>
      <c r="Q377" s="28" t="str">
        <f t="shared" si="62"/>
        <v>http://alb-nagold-enz-cup.de/oberkollbach/2017/?joachimpfeiffle</v>
      </c>
      <c r="R377" s="27" t="str">
        <f t="shared" si="74"/>
        <v>https://youtu.be/1YSSyxDlfeA?app=desktop&amp;t=42m11s#135-Joachim</v>
      </c>
      <c r="S377" s="15">
        <f t="shared" si="69"/>
        <v>2531</v>
      </c>
      <c r="T377" s="15">
        <f t="shared" si="70"/>
        <v>1398.0207134637515</v>
      </c>
      <c r="U377" s="4" t="str">
        <f t="shared" si="71"/>
        <v>0:42:14</v>
      </c>
      <c r="V377" s="4" t="str">
        <f t="shared" si="72"/>
        <v>0:42:17</v>
      </c>
      <c r="W377" s="4" t="str">
        <f t="shared" si="73"/>
        <v xml:space="preserve">0:42:14,0:42:17
#135: Joachim (HOMAG PLATTENAUFTEILTECH.), M60: 3. Platz
</v>
      </c>
      <c r="X377" s="16" t="str">
        <f t="shared" si="63"/>
        <v>c:\seb\Dropbox\anecup\2017-07-19_oberkollbach\2017-07-26\qr\oberkollbach_2017_qr_135.png</v>
      </c>
    </row>
    <row r="378" spans="1:24" s="10" customFormat="1" x14ac:dyDescent="0.2">
      <c r="A378" s="16">
        <v>630</v>
      </c>
      <c r="B378" s="16">
        <v>10</v>
      </c>
      <c r="C378" s="16">
        <v>82</v>
      </c>
      <c r="D378" s="16" t="s">
        <v>770</v>
      </c>
      <c r="E378" s="17">
        <v>71</v>
      </c>
      <c r="F378" s="17">
        <v>41</v>
      </c>
      <c r="G378" s="19" t="s">
        <v>433</v>
      </c>
      <c r="H378" s="19" t="s">
        <v>432</v>
      </c>
      <c r="I378" s="19" t="s">
        <v>9</v>
      </c>
      <c r="J378" s="17">
        <v>1964</v>
      </c>
      <c r="K378" s="17">
        <f t="shared" si="60"/>
        <v>53</v>
      </c>
      <c r="L378" s="19" t="s">
        <v>14</v>
      </c>
      <c r="M378" s="17">
        <v>7</v>
      </c>
      <c r="N378" s="24">
        <v>3.6608796296296299E-2</v>
      </c>
      <c r="O378" s="21" t="str">
        <f t="shared" si="61"/>
        <v>min</v>
      </c>
      <c r="P378" s="16" t="s">
        <v>751</v>
      </c>
      <c r="Q378" s="28" t="str">
        <f t="shared" si="62"/>
        <v>http://alb-nagold-enz-cup.de/oberkollbach/2017/?reinhardkriessler</v>
      </c>
      <c r="R378" s="27" t="str">
        <f t="shared" si="74"/>
        <v>https://youtu.be/1YSSyxDlfeA?app=desktop&amp;t=42m43s#41-Reinhard</v>
      </c>
      <c r="S378" s="15">
        <f t="shared" si="69"/>
        <v>2563</v>
      </c>
      <c r="T378" s="15">
        <f t="shared" si="70"/>
        <v>1415.6962025316454</v>
      </c>
      <c r="U378" s="4" t="str">
        <f t="shared" si="71"/>
        <v>0:42:46</v>
      </c>
      <c r="V378" s="4" t="str">
        <f t="shared" si="72"/>
        <v>0:42:49</v>
      </c>
      <c r="W378" s="4" t="str">
        <f t="shared" si="73"/>
        <v xml:space="preserve">0:42:46,0:42:49
#41: Reinhard (SV Oberkollbach), M50: 7. Platz
</v>
      </c>
      <c r="X378" s="16" t="str">
        <f t="shared" si="63"/>
        <v>c:\seb\Dropbox\anecup\2017-07-19_oberkollbach\2017-07-26\qr\oberkollbach_2017_qr_41.png</v>
      </c>
    </row>
    <row r="379" spans="1:24" s="10" customFormat="1" x14ac:dyDescent="0.2">
      <c r="A379" s="16">
        <v>631</v>
      </c>
      <c r="B379" s="16">
        <v>10</v>
      </c>
      <c r="C379" s="16">
        <v>83</v>
      </c>
      <c r="D379" s="16" t="s">
        <v>770</v>
      </c>
      <c r="E379" s="17">
        <v>72</v>
      </c>
      <c r="F379" s="17">
        <v>90</v>
      </c>
      <c r="G379" s="19" t="s">
        <v>490</v>
      </c>
      <c r="H379" s="19" t="s">
        <v>489</v>
      </c>
      <c r="I379" s="19" t="s">
        <v>67</v>
      </c>
      <c r="J379" s="17">
        <v>1959</v>
      </c>
      <c r="K379" s="17">
        <f t="shared" si="60"/>
        <v>58</v>
      </c>
      <c r="L379" s="19" t="s">
        <v>10</v>
      </c>
      <c r="M379" s="17">
        <v>6</v>
      </c>
      <c r="N379" s="24">
        <v>3.667824074074074E-2</v>
      </c>
      <c r="O379" s="21" t="str">
        <f t="shared" si="61"/>
        <v>min</v>
      </c>
      <c r="P379" s="16" t="s">
        <v>751</v>
      </c>
      <c r="Q379" s="28" t="str">
        <f t="shared" si="62"/>
        <v>http://alb-nagold-enz-cup.de/oberkollbach/2017/?udomettler</v>
      </c>
      <c r="R379" s="27" t="str">
        <f t="shared" si="74"/>
        <v>https://youtu.be/1YSSyxDlfeA?app=desktop&amp;t=42m49s#90-Udo</v>
      </c>
      <c r="S379" s="15">
        <f t="shared" si="69"/>
        <v>2569</v>
      </c>
      <c r="T379" s="15">
        <f t="shared" si="70"/>
        <v>1419.0103567318756</v>
      </c>
      <c r="U379" s="4" t="str">
        <f t="shared" si="71"/>
        <v>0:42:52</v>
      </c>
      <c r="V379" s="4" t="str">
        <f t="shared" si="72"/>
        <v>0:42:55</v>
      </c>
      <c r="W379" s="4" t="str">
        <f t="shared" si="73"/>
        <v xml:space="preserve">0:42:52,0:42:55
#90: Udo (Laufvirus Straubenhardt), M55: 6. Platz
</v>
      </c>
      <c r="X379" s="16" t="str">
        <f t="shared" si="63"/>
        <v>c:\seb\Dropbox\anecup\2017-07-19_oberkollbach\2017-07-26\qr\oberkollbach_2017_qr_90.png</v>
      </c>
    </row>
    <row r="380" spans="1:24" s="11" customFormat="1" x14ac:dyDescent="0.2">
      <c r="A380" s="16">
        <v>632</v>
      </c>
      <c r="B380" s="16">
        <v>10</v>
      </c>
      <c r="C380" s="16">
        <v>84</v>
      </c>
      <c r="D380" s="16" t="s">
        <v>770</v>
      </c>
      <c r="E380" s="17">
        <v>73</v>
      </c>
      <c r="F380" s="17">
        <v>156</v>
      </c>
      <c r="G380" s="19" t="s">
        <v>640</v>
      </c>
      <c r="H380" s="19" t="s">
        <v>639</v>
      </c>
      <c r="I380" s="19" t="s">
        <v>21</v>
      </c>
      <c r="J380" s="17">
        <v>1952</v>
      </c>
      <c r="K380" s="17">
        <f t="shared" si="60"/>
        <v>65</v>
      </c>
      <c r="L380" s="19" t="s">
        <v>31</v>
      </c>
      <c r="M380" s="17">
        <v>4</v>
      </c>
      <c r="N380" s="24">
        <v>3.6712962962962961E-2</v>
      </c>
      <c r="O380" s="21" t="str">
        <f t="shared" si="61"/>
        <v>min</v>
      </c>
      <c r="P380" s="16" t="s">
        <v>751</v>
      </c>
      <c r="Q380" s="28" t="str">
        <f t="shared" si="62"/>
        <v>http://alb-nagold-enz-cup.de/oberkollbach/2017/?siegfriedschoenthaler</v>
      </c>
      <c r="R380" s="27" t="str">
        <f t="shared" si="74"/>
        <v>https://youtu.be/1YSSyxDlfeA?app=desktop&amp;t=42m52s#156-Siegfried</v>
      </c>
      <c r="S380" s="15">
        <f t="shared" si="69"/>
        <v>2572</v>
      </c>
      <c r="T380" s="15">
        <f t="shared" si="70"/>
        <v>1420.6674338319908</v>
      </c>
      <c r="U380" s="4" t="str">
        <f t="shared" si="71"/>
        <v>0:42:55</v>
      </c>
      <c r="V380" s="4" t="str">
        <f t="shared" si="72"/>
        <v>0:42:58</v>
      </c>
      <c r="W380" s="4" t="str">
        <f t="shared" si="73"/>
        <v xml:space="preserve">0:42:55,0:42:58
#156: Siegfried (LT Altburg), M65: 4. Platz
</v>
      </c>
      <c r="X380" s="16" t="str">
        <f t="shared" si="63"/>
        <v>c:\seb\Dropbox\anecup\2017-07-19_oberkollbach\2017-07-26\qr\oberkollbach_2017_qr_156.png</v>
      </c>
    </row>
    <row r="381" spans="1:24" s="11" customFormat="1" x14ac:dyDescent="0.2">
      <c r="A381" s="16">
        <v>633</v>
      </c>
      <c r="B381" s="16">
        <v>10</v>
      </c>
      <c r="C381" s="16">
        <v>85</v>
      </c>
      <c r="D381" s="16" t="s">
        <v>770</v>
      </c>
      <c r="E381" s="17">
        <v>74</v>
      </c>
      <c r="F381" s="17">
        <v>172</v>
      </c>
      <c r="G381" s="19" t="s">
        <v>210</v>
      </c>
      <c r="H381" s="19" t="s">
        <v>567</v>
      </c>
      <c r="I381" s="19" t="s">
        <v>86</v>
      </c>
      <c r="J381" s="17">
        <v>1990</v>
      </c>
      <c r="K381" s="17">
        <f t="shared" si="60"/>
        <v>27</v>
      </c>
      <c r="L381" s="19" t="s">
        <v>755</v>
      </c>
      <c r="M381" s="17">
        <v>12</v>
      </c>
      <c r="N381" s="24">
        <v>3.7002314814814814E-2</v>
      </c>
      <c r="O381" s="21" t="str">
        <f t="shared" si="61"/>
        <v>min</v>
      </c>
      <c r="P381" s="16" t="s">
        <v>751</v>
      </c>
      <c r="Q381" s="28" t="str">
        <f t="shared" si="62"/>
        <v>http://alb-nagold-enz-cup.de/oberkollbach/2017/?sebastianriemenschneider</v>
      </c>
      <c r="R381" s="27" t="str">
        <f t="shared" si="74"/>
        <v>https://youtu.be/1YSSyxDlfeA?app=desktop&amp;t=43m17s#172-Sebastian</v>
      </c>
      <c r="S381" s="15">
        <f t="shared" si="69"/>
        <v>2597</v>
      </c>
      <c r="T381" s="15">
        <f t="shared" si="70"/>
        <v>1434.476409666283</v>
      </c>
      <c r="U381" s="4" t="str">
        <f t="shared" si="71"/>
        <v>0:43:20</v>
      </c>
      <c r="V381" s="4" t="str">
        <f t="shared" si="72"/>
        <v>0:43:23</v>
      </c>
      <c r="W381" s="4" t="str">
        <f t="shared" si="73"/>
        <v xml:space="preserve">0:43:20,0:43:23
#172: Sebastian (FUSSBALL SV OBERKOLLBACH), mHK: 12. Platz
</v>
      </c>
      <c r="X381" s="16" t="str">
        <f t="shared" si="63"/>
        <v>c:\seb\Dropbox\anecup\2017-07-19_oberkollbach\2017-07-26\qr\oberkollbach_2017_qr_172.png</v>
      </c>
    </row>
    <row r="382" spans="1:24" s="11" customFormat="1" x14ac:dyDescent="0.2">
      <c r="A382" s="16">
        <v>634</v>
      </c>
      <c r="B382" s="16">
        <v>10</v>
      </c>
      <c r="C382" s="16">
        <v>86</v>
      </c>
      <c r="D382" s="16" t="s">
        <v>770</v>
      </c>
      <c r="E382" s="17">
        <v>75</v>
      </c>
      <c r="F382" s="17">
        <v>45</v>
      </c>
      <c r="G382" s="19" t="s">
        <v>579</v>
      </c>
      <c r="H382" s="19" t="s">
        <v>576</v>
      </c>
      <c r="I382" s="19" t="s">
        <v>72</v>
      </c>
      <c r="J382" s="17">
        <v>1957</v>
      </c>
      <c r="K382" s="17">
        <f t="shared" si="60"/>
        <v>60</v>
      </c>
      <c r="L382" s="19" t="s">
        <v>15</v>
      </c>
      <c r="M382" s="17">
        <v>4</v>
      </c>
      <c r="N382" s="24">
        <v>3.7175925925925925E-2</v>
      </c>
      <c r="O382" s="21" t="str">
        <f t="shared" si="61"/>
        <v>min</v>
      </c>
      <c r="P382" s="16" t="s">
        <v>751</v>
      </c>
      <c r="Q382" s="28" t="str">
        <f t="shared" si="62"/>
        <v>http://alb-nagold-enz-cup.de/oberkollbach/2017/?martinroller</v>
      </c>
      <c r="R382" s="27" t="str">
        <f t="shared" si="74"/>
        <v>https://youtu.be/1YSSyxDlfeA?app=desktop&amp;t=43m32s#45-Martin</v>
      </c>
      <c r="S382" s="15">
        <f t="shared" si="69"/>
        <v>2612</v>
      </c>
      <c r="T382" s="15">
        <f t="shared" si="70"/>
        <v>1442.7617951668583</v>
      </c>
      <c r="U382" s="4" t="str">
        <f t="shared" si="71"/>
        <v>0:43:35</v>
      </c>
      <c r="V382" s="4" t="str">
        <f t="shared" si="72"/>
        <v>0:43:38</v>
      </c>
      <c r="W382" s="4" t="str">
        <f t="shared" si="73"/>
        <v xml:space="preserve">0:43:35,0:43:38
#45: Martin (1. FC Egenhausen), M60: 4. Platz
</v>
      </c>
      <c r="X382" s="16" t="str">
        <f t="shared" si="63"/>
        <v>c:\seb\Dropbox\anecup\2017-07-19_oberkollbach\2017-07-26\qr\oberkollbach_2017_qr_45.png</v>
      </c>
    </row>
    <row r="383" spans="1:24" s="11" customFormat="1" x14ac:dyDescent="0.2">
      <c r="A383" s="16">
        <v>635</v>
      </c>
      <c r="B383" s="16">
        <v>10</v>
      </c>
      <c r="C383" s="16">
        <v>87</v>
      </c>
      <c r="D383" s="16" t="s">
        <v>770</v>
      </c>
      <c r="E383" s="17">
        <v>76</v>
      </c>
      <c r="F383" s="17">
        <v>62</v>
      </c>
      <c r="G383" s="19" t="s">
        <v>669</v>
      </c>
      <c r="H383" s="19" t="s">
        <v>668</v>
      </c>
      <c r="I383" s="19" t="s">
        <v>12</v>
      </c>
      <c r="J383" s="17">
        <v>1970</v>
      </c>
      <c r="K383" s="17">
        <f t="shared" si="60"/>
        <v>47</v>
      </c>
      <c r="L383" s="19" t="s">
        <v>6</v>
      </c>
      <c r="M383" s="17">
        <v>10</v>
      </c>
      <c r="N383" s="24">
        <v>3.7175925925925925E-2</v>
      </c>
      <c r="O383" s="21" t="str">
        <f t="shared" si="61"/>
        <v>min</v>
      </c>
      <c r="P383" s="16" t="s">
        <v>751</v>
      </c>
      <c r="Q383" s="28" t="str">
        <f t="shared" si="62"/>
        <v>http://alb-nagold-enz-cup.de/oberkollbach/2017/?mariostoeckel</v>
      </c>
      <c r="R383" s="27" t="str">
        <f t="shared" si="74"/>
        <v>https://youtu.be/1YSSyxDlfeA?app=desktop&amp;t=43m32s#62-Mario</v>
      </c>
      <c r="S383" s="15">
        <f t="shared" si="69"/>
        <v>2612</v>
      </c>
      <c r="T383" s="15">
        <f t="shared" si="70"/>
        <v>1442.7617951668583</v>
      </c>
      <c r="U383" s="4" t="str">
        <f t="shared" si="71"/>
        <v>0:43:35</v>
      </c>
      <c r="V383" s="4" t="str">
        <f t="shared" si="72"/>
        <v>0:43:38</v>
      </c>
      <c r="W383" s="4" t="str">
        <f t="shared" si="73"/>
        <v xml:space="preserve">0:43:35,0:43:38
#62: Mario (WSV Schömberg), M45: 10. Platz
</v>
      </c>
      <c r="X383" s="16" t="str">
        <f t="shared" si="63"/>
        <v>c:\seb\Dropbox\anecup\2017-07-19_oberkollbach\2017-07-26\qr\oberkollbach_2017_qr_62.png</v>
      </c>
    </row>
    <row r="384" spans="1:24" s="11" customFormat="1" x14ac:dyDescent="0.2">
      <c r="A384" s="16">
        <v>636</v>
      </c>
      <c r="B384" s="16">
        <v>10</v>
      </c>
      <c r="C384" s="16">
        <v>88</v>
      </c>
      <c r="D384" s="16" t="s">
        <v>770</v>
      </c>
      <c r="E384" s="17">
        <v>77</v>
      </c>
      <c r="F384" s="17">
        <v>109</v>
      </c>
      <c r="G384" s="19" t="s">
        <v>417</v>
      </c>
      <c r="H384" s="19" t="s">
        <v>416</v>
      </c>
      <c r="I384" s="19" t="s">
        <v>63</v>
      </c>
      <c r="J384" s="17">
        <v>1953</v>
      </c>
      <c r="K384" s="17">
        <f t="shared" si="60"/>
        <v>64</v>
      </c>
      <c r="L384" s="19" t="s">
        <v>15</v>
      </c>
      <c r="M384" s="17">
        <v>5</v>
      </c>
      <c r="N384" s="24">
        <v>3.7210648148148152E-2</v>
      </c>
      <c r="O384" s="21" t="str">
        <f t="shared" si="61"/>
        <v>min</v>
      </c>
      <c r="P384" s="16" t="s">
        <v>751</v>
      </c>
      <c r="Q384" s="28" t="str">
        <f t="shared" si="62"/>
        <v>http://alb-nagold-enz-cup.de/oberkollbach/2017/?brunokoengeter</v>
      </c>
      <c r="R384" s="27" t="str">
        <f t="shared" si="74"/>
        <v>https://youtu.be/1YSSyxDlfeA?app=desktop&amp;t=43m35s#109-Bruno</v>
      </c>
      <c r="S384" s="15">
        <f t="shared" si="69"/>
        <v>2615</v>
      </c>
      <c r="T384" s="15">
        <f t="shared" si="70"/>
        <v>1444.4188722669735</v>
      </c>
      <c r="U384" s="4" t="str">
        <f t="shared" si="71"/>
        <v>0:43:38</v>
      </c>
      <c r="V384" s="4" t="str">
        <f t="shared" si="72"/>
        <v>0:43:41</v>
      </c>
      <c r="W384" s="4" t="str">
        <f t="shared" si="73"/>
        <v xml:space="preserve">0:43:38,0:43:41
#109: Bruno (TSV Kuppingen), M60: 5. Platz
</v>
      </c>
      <c r="X384" s="16" t="str">
        <f t="shared" si="63"/>
        <v>c:\seb\Dropbox\anecup\2017-07-19_oberkollbach\2017-07-26\qr\oberkollbach_2017_qr_109.png</v>
      </c>
    </row>
    <row r="385" spans="1:24" s="11" customFormat="1" x14ac:dyDescent="0.2">
      <c r="A385" s="16">
        <v>637</v>
      </c>
      <c r="B385" s="16">
        <v>10</v>
      </c>
      <c r="C385" s="16">
        <v>89</v>
      </c>
      <c r="D385" s="16" t="s">
        <v>770</v>
      </c>
      <c r="E385" s="17">
        <v>78</v>
      </c>
      <c r="F385" s="17">
        <v>69</v>
      </c>
      <c r="G385" s="19" t="s">
        <v>277</v>
      </c>
      <c r="H385" s="19" t="s">
        <v>346</v>
      </c>
      <c r="I385" s="19" t="s">
        <v>91</v>
      </c>
      <c r="J385" s="17">
        <v>1987</v>
      </c>
      <c r="K385" s="17">
        <f t="shared" si="60"/>
        <v>30</v>
      </c>
      <c r="L385" s="19" t="s">
        <v>5</v>
      </c>
      <c r="M385" s="17">
        <v>5</v>
      </c>
      <c r="N385" s="24">
        <v>3.7222222222222219E-2</v>
      </c>
      <c r="O385" s="21" t="str">
        <f t="shared" si="61"/>
        <v>min</v>
      </c>
      <c r="P385" s="16" t="s">
        <v>751</v>
      </c>
      <c r="Q385" s="28" t="str">
        <f t="shared" si="62"/>
        <v>http://alb-nagold-enz-cup.de/oberkollbach/2017/?joerghandel</v>
      </c>
      <c r="R385" s="27" t="str">
        <f t="shared" si="74"/>
        <v>https://youtu.be/1YSSyxDlfeA?app=desktop&amp;t=43m36s#69-Jörg</v>
      </c>
      <c r="S385" s="15">
        <f t="shared" si="69"/>
        <v>2616</v>
      </c>
      <c r="T385" s="15">
        <f t="shared" si="70"/>
        <v>1444.9712313003452</v>
      </c>
      <c r="U385" s="4" t="str">
        <f t="shared" si="71"/>
        <v>0:43:39</v>
      </c>
      <c r="V385" s="4" t="str">
        <f t="shared" si="72"/>
        <v>0:43:42</v>
      </c>
      <c r="W385" s="4" t="str">
        <f t="shared" si="73"/>
        <v xml:space="preserve">0:43:39,0:43:42
#69: Jörg (FEUERWEHR BAD LIEBENZELL), M30: 5. Platz
</v>
      </c>
      <c r="X385" s="16" t="str">
        <f t="shared" si="63"/>
        <v>c:\seb\Dropbox\anecup\2017-07-19_oberkollbach\2017-07-26\qr\oberkollbach_2017_qr_69.png</v>
      </c>
    </row>
    <row r="386" spans="1:24" s="11" customFormat="1" x14ac:dyDescent="0.2">
      <c r="A386" s="16">
        <v>638</v>
      </c>
      <c r="B386" s="16">
        <v>10</v>
      </c>
      <c r="C386" s="16">
        <v>91</v>
      </c>
      <c r="D386" s="16" t="s">
        <v>770</v>
      </c>
      <c r="E386" s="17">
        <v>79</v>
      </c>
      <c r="F386" s="17">
        <v>174</v>
      </c>
      <c r="G386" s="19" t="s">
        <v>341</v>
      </c>
      <c r="H386" s="19" t="s">
        <v>462</v>
      </c>
      <c r="I386" s="19" t="s">
        <v>44</v>
      </c>
      <c r="J386" s="17">
        <v>1995</v>
      </c>
      <c r="K386" s="17">
        <f t="shared" ref="K386:K426" si="75">2017-J386</f>
        <v>22</v>
      </c>
      <c r="L386" s="19" t="s">
        <v>755</v>
      </c>
      <c r="M386" s="17">
        <v>13</v>
      </c>
      <c r="N386" s="24">
        <v>3.7303240740740741E-2</v>
      </c>
      <c r="O386" s="21" t="str">
        <f t="shared" ref="O386:O426" si="76">IF(SECOND(N386)+MINUTE(N386)*60+HOUR(N386)*3600&gt;=3600,"Std.","min")</f>
        <v>min</v>
      </c>
      <c r="P386" s="16" t="s">
        <v>751</v>
      </c>
      <c r="Q386" s="28" t="str">
        <f t="shared" si="62"/>
        <v>http://alb-nagold-enz-cup.de/oberkollbach/2017/?moritzloehlein</v>
      </c>
      <c r="R386" s="27" t="str">
        <f t="shared" si="74"/>
        <v>https://youtu.be/1YSSyxDlfeA?app=desktop&amp;t=43m43s#174-Moritz</v>
      </c>
      <c r="S386" s="15">
        <f t="shared" si="69"/>
        <v>2623</v>
      </c>
      <c r="T386" s="15">
        <f t="shared" si="70"/>
        <v>1448.837744533947</v>
      </c>
      <c r="U386" s="4" t="str">
        <f t="shared" si="71"/>
        <v>0:43:46</v>
      </c>
      <c r="V386" s="4" t="str">
        <f t="shared" si="72"/>
        <v>0:43:49</v>
      </c>
      <c r="W386" s="4" t="str">
        <f t="shared" si="73"/>
        <v xml:space="preserve">0:43:46,0:43:49
#174: Moritz (Oberkollbach), mHK: 13. Platz
</v>
      </c>
      <c r="X386" s="16" t="str">
        <f t="shared" si="63"/>
        <v>c:\seb\Dropbox\anecup\2017-07-19_oberkollbach\2017-07-26\qr\oberkollbach_2017_qr_174.png</v>
      </c>
    </row>
    <row r="387" spans="1:24" s="11" customFormat="1" x14ac:dyDescent="0.2">
      <c r="A387" s="16">
        <v>639</v>
      </c>
      <c r="B387" s="16">
        <v>10</v>
      </c>
      <c r="C387" s="16">
        <v>96</v>
      </c>
      <c r="D387" s="16" t="s">
        <v>770</v>
      </c>
      <c r="E387" s="17">
        <v>80</v>
      </c>
      <c r="F387" s="17">
        <v>46</v>
      </c>
      <c r="G387" s="19" t="s">
        <v>207</v>
      </c>
      <c r="H387" s="19" t="s">
        <v>206</v>
      </c>
      <c r="I387" s="19" t="s">
        <v>59</v>
      </c>
      <c r="J387" s="17">
        <v>1970</v>
      </c>
      <c r="K387" s="17">
        <f t="shared" si="75"/>
        <v>47</v>
      </c>
      <c r="L387" s="19" t="s">
        <v>6</v>
      </c>
      <c r="M387" s="17">
        <v>11</v>
      </c>
      <c r="N387" s="24">
        <v>3.7627314814814815E-2</v>
      </c>
      <c r="O387" s="21" t="str">
        <f t="shared" si="76"/>
        <v>min</v>
      </c>
      <c r="P387" s="16" t="s">
        <v>751</v>
      </c>
      <c r="Q387" s="28" t="str">
        <f t="shared" ref="Q387:Q426" si="77">HYPERLINK(CONCATENATE("http://alb-nagold-enz-cup.de/oberkollbach/2017/?",LOWER(SUBSTITUTE(SUBSTITUTE(SUBSTITUTE(SUBSTITUTE(SUBSTITUTE(SUBSTITUTE(SUBSTITUTE(SUBSTITUTE(SUBSTITUTE(CONCATENATE(G387,H387),"ä","ae"),"ö","oe"),"ü","ue"),"Ö","oe"),"Ü","ue"),"ß","ss"),"Ä","ae")," ",""),"-",""))))</f>
        <v>http://alb-nagold-enz-cup.de/oberkollbach/2017/?dirkbrandstaetter</v>
      </c>
      <c r="R387" s="27" t="str">
        <f t="shared" si="74"/>
        <v>https://youtu.be/1YSSyxDlfeA?app=desktop&amp;t=44m11s#46-Dirk</v>
      </c>
      <c r="S387" s="15">
        <f t="shared" si="69"/>
        <v>2651</v>
      </c>
      <c r="T387" s="15">
        <f t="shared" si="70"/>
        <v>1464.3037974683543</v>
      </c>
      <c r="U387" s="4" t="str">
        <f t="shared" si="71"/>
        <v>0:44:14</v>
      </c>
      <c r="V387" s="4" t="str">
        <f t="shared" si="72"/>
        <v>0:44:17</v>
      </c>
      <c r="W387" s="4" t="str">
        <f t="shared" si="73"/>
        <v xml:space="preserve">0:44:14,0:44:17
#46: Dirk (Igelsloch), M45: 11. Platz
</v>
      </c>
      <c r="X387" s="16" t="str">
        <f t="shared" ref="X387:X426" si="78">CONCATENATE("c:\seb\Dropbox\anecup\2017-07-19_oberkollbach\2017-07-26\qr\oberkollbach_2017_qr_",F387,".png")</f>
        <v>c:\seb\Dropbox\anecup\2017-07-19_oberkollbach\2017-07-26\qr\oberkollbach_2017_qr_46.png</v>
      </c>
    </row>
    <row r="388" spans="1:24" s="11" customFormat="1" x14ac:dyDescent="0.2">
      <c r="A388" s="16">
        <v>640</v>
      </c>
      <c r="B388" s="16">
        <v>10</v>
      </c>
      <c r="C388" s="16">
        <v>97</v>
      </c>
      <c r="D388" s="16" t="s">
        <v>770</v>
      </c>
      <c r="E388" s="17">
        <v>81</v>
      </c>
      <c r="F388" s="17">
        <v>89</v>
      </c>
      <c r="G388" s="19" t="s">
        <v>182</v>
      </c>
      <c r="H388" s="19" t="s">
        <v>615</v>
      </c>
      <c r="I388" s="19" t="s">
        <v>94</v>
      </c>
      <c r="J388" s="17">
        <v>1971</v>
      </c>
      <c r="K388" s="17">
        <f t="shared" si="75"/>
        <v>46</v>
      </c>
      <c r="L388" s="19" t="s">
        <v>6</v>
      </c>
      <c r="M388" s="17">
        <v>12</v>
      </c>
      <c r="N388" s="24">
        <v>3.7650462962962962E-2</v>
      </c>
      <c r="O388" s="21" t="str">
        <f t="shared" si="76"/>
        <v>min</v>
      </c>
      <c r="P388" s="16" t="s">
        <v>751</v>
      </c>
      <c r="Q388" s="28" t="str">
        <f t="shared" si="77"/>
        <v>http://alb-nagold-enz-cup.de/oberkollbach/2017/?andreasschiefke</v>
      </c>
      <c r="R388" s="27" t="str">
        <f t="shared" si="74"/>
        <v>https://youtu.be/1YSSyxDlfeA?app=desktop&amp;t=44m13s#89-Andreas</v>
      </c>
      <c r="S388" s="15">
        <f t="shared" si="69"/>
        <v>2653</v>
      </c>
      <c r="T388" s="15">
        <f t="shared" si="70"/>
        <v>1465.4085155350976</v>
      </c>
      <c r="U388" s="4" t="str">
        <f t="shared" si="71"/>
        <v>0:44:16</v>
      </c>
      <c r="V388" s="4" t="str">
        <f t="shared" si="72"/>
        <v>0:44:19</v>
      </c>
      <c r="W388" s="4" t="str">
        <f t="shared" si="73"/>
        <v xml:space="preserve">0:44:16,0:44:19
#89: Andreas (PIT-GYM (Schefflenz)), M45: 12. Platz
</v>
      </c>
      <c r="X388" s="16" t="str">
        <f t="shared" si="78"/>
        <v>c:\seb\Dropbox\anecup\2017-07-19_oberkollbach\2017-07-26\qr\oberkollbach_2017_qr_89.png</v>
      </c>
    </row>
    <row r="389" spans="1:24" s="11" customFormat="1" x14ac:dyDescent="0.2">
      <c r="A389" s="16">
        <v>641</v>
      </c>
      <c r="B389" s="16">
        <v>10</v>
      </c>
      <c r="C389" s="16">
        <v>101</v>
      </c>
      <c r="D389" s="16" t="s">
        <v>770</v>
      </c>
      <c r="E389" s="17">
        <v>82</v>
      </c>
      <c r="F389" s="17">
        <v>124</v>
      </c>
      <c r="G389" s="19" t="s">
        <v>174</v>
      </c>
      <c r="H389" s="19" t="s">
        <v>520</v>
      </c>
      <c r="I389" s="19" t="s">
        <v>76</v>
      </c>
      <c r="J389" s="17">
        <v>1982</v>
      </c>
      <c r="K389" s="17">
        <f t="shared" si="75"/>
        <v>35</v>
      </c>
      <c r="L389" s="19" t="s">
        <v>3</v>
      </c>
      <c r="M389" s="17">
        <v>11</v>
      </c>
      <c r="N389" s="24">
        <v>3.8414351851851852E-2</v>
      </c>
      <c r="O389" s="21" t="str">
        <f t="shared" si="76"/>
        <v>min</v>
      </c>
      <c r="P389" s="16" t="s">
        <v>751</v>
      </c>
      <c r="Q389" s="28" t="str">
        <f t="shared" si="77"/>
        <v>http://alb-nagold-enz-cup.de/oberkollbach/2017/?christiannorta</v>
      </c>
      <c r="R389" s="27" t="str">
        <f t="shared" si="74"/>
        <v>https://youtu.be/1YSSyxDlfeA?app=desktop&amp;t=45m19s#124-Christian</v>
      </c>
      <c r="S389" s="15">
        <f t="shared" si="69"/>
        <v>2719</v>
      </c>
      <c r="T389" s="15">
        <f t="shared" si="70"/>
        <v>1501.8642117376294</v>
      </c>
      <c r="U389" s="4" t="str">
        <f t="shared" si="71"/>
        <v>0:45:22</v>
      </c>
      <c r="V389" s="4" t="str">
        <f t="shared" si="72"/>
        <v>0:45:25</v>
      </c>
      <c r="W389" s="4" t="str">
        <f t="shared" si="73"/>
        <v xml:space="preserve">0:45:22,0:45:25
#124: Christian (KINDERKLINIK SCHÖMBERG), M35: 11. Platz
</v>
      </c>
      <c r="X389" s="16" t="str">
        <f t="shared" si="78"/>
        <v>c:\seb\Dropbox\anecup\2017-07-19_oberkollbach\2017-07-26\qr\oberkollbach_2017_qr_124.png</v>
      </c>
    </row>
    <row r="390" spans="1:24" s="10" customFormat="1" x14ac:dyDescent="0.2">
      <c r="A390" s="16">
        <v>642</v>
      </c>
      <c r="B390" s="16">
        <v>10</v>
      </c>
      <c r="C390" s="16">
        <v>103</v>
      </c>
      <c r="D390" s="16" t="s">
        <v>770</v>
      </c>
      <c r="E390" s="17">
        <v>83</v>
      </c>
      <c r="F390" s="17">
        <v>170</v>
      </c>
      <c r="G390" s="19" t="s">
        <v>188</v>
      </c>
      <c r="H390" s="19" t="s">
        <v>521</v>
      </c>
      <c r="I390" s="19" t="s">
        <v>95</v>
      </c>
      <c r="J390" s="17">
        <v>1954</v>
      </c>
      <c r="K390" s="17">
        <f t="shared" si="75"/>
        <v>63</v>
      </c>
      <c r="L390" s="19" t="s">
        <v>15</v>
      </c>
      <c r="M390" s="17">
        <v>6</v>
      </c>
      <c r="N390" s="24">
        <v>3.8553240740740742E-2</v>
      </c>
      <c r="O390" s="21" t="str">
        <f t="shared" si="76"/>
        <v>min</v>
      </c>
      <c r="P390" s="16" t="s">
        <v>751</v>
      </c>
      <c r="Q390" s="28" t="str">
        <f t="shared" si="77"/>
        <v>http://alb-nagold-enz-cup.de/oberkollbach/2017/?pascaloehlschlaeger</v>
      </c>
      <c r="R390" s="27" t="str">
        <f t="shared" si="74"/>
        <v>https://youtu.be/1YSSyxDlfeA?app=desktop&amp;t=45m31s#170-Pascal</v>
      </c>
      <c r="S390" s="15">
        <f t="shared" si="69"/>
        <v>2731</v>
      </c>
      <c r="T390" s="15">
        <f t="shared" si="70"/>
        <v>1508.4925201380897</v>
      </c>
      <c r="U390" s="4" t="str">
        <f t="shared" si="71"/>
        <v>0:45:34</v>
      </c>
      <c r="V390" s="4" t="str">
        <f t="shared" si="72"/>
        <v>0:45:37</v>
      </c>
      <c r="W390" s="4" t="str">
        <f t="shared" si="73"/>
        <v xml:space="preserve">0:45:34,0:45:37
#170: Pascal (SV Bad Liebenzell), M60: 6. Platz
</v>
      </c>
      <c r="X390" s="16" t="str">
        <f t="shared" si="78"/>
        <v>c:\seb\Dropbox\anecup\2017-07-19_oberkollbach\2017-07-26\qr\oberkollbach_2017_qr_170.png</v>
      </c>
    </row>
    <row r="391" spans="1:24" s="10" customFormat="1" x14ac:dyDescent="0.2">
      <c r="A391" s="16">
        <v>643</v>
      </c>
      <c r="B391" s="16">
        <v>10</v>
      </c>
      <c r="C391" s="16">
        <v>104</v>
      </c>
      <c r="D391" s="16" t="s">
        <v>770</v>
      </c>
      <c r="E391" s="17">
        <v>84</v>
      </c>
      <c r="F391" s="17">
        <v>59</v>
      </c>
      <c r="G391" s="19" t="s">
        <v>264</v>
      </c>
      <c r="H391" s="19" t="s">
        <v>482</v>
      </c>
      <c r="I391" s="19" t="s">
        <v>96</v>
      </c>
      <c r="J391" s="17">
        <v>1970</v>
      </c>
      <c r="K391" s="17">
        <f t="shared" si="75"/>
        <v>47</v>
      </c>
      <c r="L391" s="19" t="s">
        <v>6</v>
      </c>
      <c r="M391" s="17">
        <v>13</v>
      </c>
      <c r="N391" s="24">
        <v>3.8576388888888889E-2</v>
      </c>
      <c r="O391" s="21" t="str">
        <f t="shared" si="76"/>
        <v>min</v>
      </c>
      <c r="P391" s="16" t="s">
        <v>751</v>
      </c>
      <c r="Q391" s="28" t="str">
        <f t="shared" si="77"/>
        <v>http://alb-nagold-enz-cup.de/oberkollbach/2017/?uwemartini</v>
      </c>
      <c r="R391" s="27" t="str">
        <f t="shared" si="74"/>
        <v>https://youtu.be/1YSSyxDlfeA?app=desktop&amp;t=45m33s#59-Uwe</v>
      </c>
      <c r="S391" s="15">
        <f t="shared" si="69"/>
        <v>2733</v>
      </c>
      <c r="T391" s="15">
        <f t="shared" si="70"/>
        <v>1509.597238204833</v>
      </c>
      <c r="U391" s="4" t="str">
        <f t="shared" si="71"/>
        <v>0:45:36</v>
      </c>
      <c r="V391" s="4" t="str">
        <f t="shared" si="72"/>
        <v>0:45:39</v>
      </c>
      <c r="W391" s="4" t="str">
        <f t="shared" si="73"/>
        <v xml:space="preserve">0:45:36,0:45:39
#59: Uwe (Walddorf), M45: 13. Platz
</v>
      </c>
      <c r="X391" s="16" t="str">
        <f t="shared" si="78"/>
        <v>c:\seb\Dropbox\anecup\2017-07-19_oberkollbach\2017-07-26\qr\oberkollbach_2017_qr_59.png</v>
      </c>
    </row>
    <row r="392" spans="1:24" s="10" customFormat="1" x14ac:dyDescent="0.2">
      <c r="A392" s="16">
        <v>644</v>
      </c>
      <c r="B392" s="16">
        <v>10</v>
      </c>
      <c r="C392" s="16">
        <v>107</v>
      </c>
      <c r="D392" s="16" t="s">
        <v>770</v>
      </c>
      <c r="E392" s="17">
        <v>85</v>
      </c>
      <c r="F392" s="17">
        <v>134</v>
      </c>
      <c r="G392" s="19" t="s">
        <v>461</v>
      </c>
      <c r="H392" s="19" t="s">
        <v>587</v>
      </c>
      <c r="I392" s="19" t="s">
        <v>21</v>
      </c>
      <c r="J392" s="17">
        <v>1959</v>
      </c>
      <c r="K392" s="17">
        <f t="shared" si="75"/>
        <v>58</v>
      </c>
      <c r="L392" s="19" t="s">
        <v>10</v>
      </c>
      <c r="M392" s="17">
        <v>7</v>
      </c>
      <c r="N392" s="24">
        <v>3.8981481481481485E-2</v>
      </c>
      <c r="O392" s="21" t="str">
        <f t="shared" si="76"/>
        <v>min</v>
      </c>
      <c r="P392" s="16" t="s">
        <v>751</v>
      </c>
      <c r="Q392" s="28" t="str">
        <f t="shared" si="77"/>
        <v>http://alb-nagold-enz-cup.de/oberkollbach/2017/?horstrosenfelder</v>
      </c>
      <c r="R392" s="27" t="str">
        <f t="shared" si="74"/>
        <v>https://youtu.be/1YSSyxDlfeA?app=desktop&amp;t=46m8s#134-Horst</v>
      </c>
      <c r="S392" s="15">
        <f t="shared" si="69"/>
        <v>2768</v>
      </c>
      <c r="T392" s="15">
        <f t="shared" si="70"/>
        <v>1528.9298043728422</v>
      </c>
      <c r="U392" s="4" t="str">
        <f t="shared" si="71"/>
        <v>0:46:11</v>
      </c>
      <c r="V392" s="4" t="str">
        <f t="shared" si="72"/>
        <v>0:46:14</v>
      </c>
      <c r="W392" s="4" t="str">
        <f t="shared" si="73"/>
        <v xml:space="preserve">0:46:11,0:46:14
#134: Horst (LT Altburg), M55: 7. Platz
</v>
      </c>
      <c r="X392" s="16" t="str">
        <f t="shared" si="78"/>
        <v>c:\seb\Dropbox\anecup\2017-07-19_oberkollbach\2017-07-26\qr\oberkollbach_2017_qr_134.png</v>
      </c>
    </row>
    <row r="393" spans="1:24" s="11" customFormat="1" x14ac:dyDescent="0.2">
      <c r="A393" s="16">
        <v>645</v>
      </c>
      <c r="B393" s="16">
        <v>10</v>
      </c>
      <c r="C393" s="16">
        <v>108</v>
      </c>
      <c r="D393" s="16" t="s">
        <v>770</v>
      </c>
      <c r="E393" s="17">
        <v>86</v>
      </c>
      <c r="F393" s="17">
        <v>104</v>
      </c>
      <c r="G393" s="19" t="s">
        <v>157</v>
      </c>
      <c r="H393" s="19" t="s">
        <v>156</v>
      </c>
      <c r="I393" s="19" t="s">
        <v>21</v>
      </c>
      <c r="J393" s="17">
        <v>1968</v>
      </c>
      <c r="K393" s="17">
        <f t="shared" si="75"/>
        <v>49</v>
      </c>
      <c r="L393" s="19" t="s">
        <v>6</v>
      </c>
      <c r="M393" s="17">
        <v>14</v>
      </c>
      <c r="N393" s="24">
        <v>3.9039351851851853E-2</v>
      </c>
      <c r="O393" s="21" t="str">
        <f t="shared" si="76"/>
        <v>min</v>
      </c>
      <c r="P393" s="16" t="s">
        <v>751</v>
      </c>
      <c r="Q393" s="28" t="str">
        <f t="shared" si="77"/>
        <v>http://alb-nagold-enz-cup.de/oberkollbach/2017/?peterantoni</v>
      </c>
      <c r="R393" s="27" t="str">
        <f t="shared" si="74"/>
        <v>https://youtu.be/1YSSyxDlfeA?app=desktop&amp;t=46m13s#104-Peter</v>
      </c>
      <c r="S393" s="15">
        <f t="shared" si="69"/>
        <v>2773</v>
      </c>
      <c r="T393" s="15">
        <f t="shared" si="70"/>
        <v>1531.6915995397007</v>
      </c>
      <c r="U393" s="4" t="str">
        <f t="shared" si="71"/>
        <v>0:46:16</v>
      </c>
      <c r="V393" s="4" t="str">
        <f t="shared" si="72"/>
        <v>0:46:19</v>
      </c>
      <c r="W393" s="4" t="str">
        <f t="shared" si="73"/>
        <v xml:space="preserve">0:46:16,0:46:19
#104: Peter (LT Altburg), M45: 14. Platz
</v>
      </c>
      <c r="X393" s="16" t="str">
        <f t="shared" si="78"/>
        <v>c:\seb\Dropbox\anecup\2017-07-19_oberkollbach\2017-07-26\qr\oberkollbach_2017_qr_104.png</v>
      </c>
    </row>
    <row r="394" spans="1:24" s="11" customFormat="1" x14ac:dyDescent="0.2">
      <c r="A394" s="16">
        <v>646</v>
      </c>
      <c r="B394" s="16">
        <v>10</v>
      </c>
      <c r="C394" s="16">
        <v>109</v>
      </c>
      <c r="D394" s="16" t="s">
        <v>770</v>
      </c>
      <c r="E394" s="17">
        <v>87</v>
      </c>
      <c r="F394" s="17">
        <v>168</v>
      </c>
      <c r="G394" s="19" t="s">
        <v>329</v>
      </c>
      <c r="H394" s="19" t="s">
        <v>328</v>
      </c>
      <c r="I394" s="19" t="s">
        <v>97</v>
      </c>
      <c r="J394" s="17">
        <v>1982</v>
      </c>
      <c r="K394" s="17">
        <f t="shared" si="75"/>
        <v>35</v>
      </c>
      <c r="L394" s="19" t="s">
        <v>3</v>
      </c>
      <c r="M394" s="17">
        <v>12</v>
      </c>
      <c r="N394" s="24">
        <v>3.9085648148148147E-2</v>
      </c>
      <c r="O394" s="21" t="str">
        <f t="shared" si="76"/>
        <v>min</v>
      </c>
      <c r="P394" s="16" t="s">
        <v>751</v>
      </c>
      <c r="Q394" s="28" t="str">
        <f t="shared" si="77"/>
        <v>http://alb-nagold-enz-cup.de/oberkollbach/2017/?haraldgross</v>
      </c>
      <c r="R394" s="27" t="str">
        <f t="shared" si="74"/>
        <v>https://youtu.be/1YSSyxDlfeA?app=desktop&amp;t=46m17s#168-Harald</v>
      </c>
      <c r="S394" s="15">
        <f t="shared" si="69"/>
        <v>2777</v>
      </c>
      <c r="T394" s="15">
        <f t="shared" si="70"/>
        <v>1533.9010356731874</v>
      </c>
      <c r="U394" s="4" t="str">
        <f t="shared" si="71"/>
        <v>0:46:20</v>
      </c>
      <c r="V394" s="4" t="str">
        <f t="shared" si="72"/>
        <v>0:46:23</v>
      </c>
      <c r="W394" s="4" t="str">
        <f t="shared" si="73"/>
        <v xml:space="preserve">0:46:20,0:46:23
#168: Harald (Karlsruhe), M35: 12. Platz
</v>
      </c>
      <c r="X394" s="16" t="str">
        <f t="shared" si="78"/>
        <v>c:\seb\Dropbox\anecup\2017-07-19_oberkollbach\2017-07-26\qr\oberkollbach_2017_qr_168.png</v>
      </c>
    </row>
    <row r="395" spans="1:24" s="11" customFormat="1" x14ac:dyDescent="0.2">
      <c r="A395" s="16">
        <v>647</v>
      </c>
      <c r="B395" s="16">
        <v>10</v>
      </c>
      <c r="C395" s="16">
        <v>110</v>
      </c>
      <c r="D395" s="16" t="s">
        <v>770</v>
      </c>
      <c r="E395" s="17">
        <v>88</v>
      </c>
      <c r="F395" s="17">
        <v>130</v>
      </c>
      <c r="G395" s="19" t="s">
        <v>696</v>
      </c>
      <c r="H395" s="19" t="s">
        <v>695</v>
      </c>
      <c r="I395" s="19" t="s">
        <v>76</v>
      </c>
      <c r="J395" s="17">
        <v>1958</v>
      </c>
      <c r="K395" s="17">
        <f t="shared" si="75"/>
        <v>59</v>
      </c>
      <c r="L395" s="19" t="s">
        <v>10</v>
      </c>
      <c r="M395" s="17">
        <v>8</v>
      </c>
      <c r="N395" s="24">
        <v>3.9189814814814809E-2</v>
      </c>
      <c r="O395" s="21" t="str">
        <f t="shared" si="76"/>
        <v>min</v>
      </c>
      <c r="P395" s="16" t="s">
        <v>751</v>
      </c>
      <c r="Q395" s="28" t="str">
        <f t="shared" si="77"/>
        <v>http://alb-nagold-enz-cup.de/oberkollbach/2017/?helmutvonkraus</v>
      </c>
      <c r="R395" s="27" t="str">
        <f t="shared" si="74"/>
        <v>https://youtu.be/1YSSyxDlfeA?app=desktop&amp;t=46m26s#130-Helmut</v>
      </c>
      <c r="S395" s="15">
        <f t="shared" si="69"/>
        <v>2786</v>
      </c>
      <c r="T395" s="15">
        <f t="shared" si="70"/>
        <v>1538.8722669735328</v>
      </c>
      <c r="U395" s="4" t="str">
        <f t="shared" si="71"/>
        <v>0:46:29</v>
      </c>
      <c r="V395" s="4" t="str">
        <f t="shared" si="72"/>
        <v>0:46:32</v>
      </c>
      <c r="W395" s="4" t="str">
        <f t="shared" si="73"/>
        <v xml:space="preserve">0:46:29,0:46:32
#130: Helmut (KINDERKLINIK SCHÖMBERG), M55: 8. Platz
</v>
      </c>
      <c r="X395" s="16" t="str">
        <f t="shared" si="78"/>
        <v>c:\seb\Dropbox\anecup\2017-07-19_oberkollbach\2017-07-26\qr\oberkollbach_2017_qr_130.png</v>
      </c>
    </row>
    <row r="396" spans="1:24" s="11" customFormat="1" x14ac:dyDescent="0.2">
      <c r="A396" s="16">
        <v>648</v>
      </c>
      <c r="B396" s="16">
        <v>10</v>
      </c>
      <c r="C396" s="16">
        <v>113</v>
      </c>
      <c r="D396" s="16" t="s">
        <v>770</v>
      </c>
      <c r="E396" s="17">
        <v>89</v>
      </c>
      <c r="F396" s="17">
        <v>115</v>
      </c>
      <c r="G396" s="19" t="s">
        <v>161</v>
      </c>
      <c r="H396" s="19" t="s">
        <v>672</v>
      </c>
      <c r="I396" s="19" t="s">
        <v>81</v>
      </c>
      <c r="J396" s="17">
        <v>1961</v>
      </c>
      <c r="K396" s="17">
        <f t="shared" si="75"/>
        <v>56</v>
      </c>
      <c r="L396" s="19" t="s">
        <v>10</v>
      </c>
      <c r="M396" s="17">
        <v>9</v>
      </c>
      <c r="N396" s="24">
        <v>3.9247685185185184E-2</v>
      </c>
      <c r="O396" s="21" t="str">
        <f t="shared" si="76"/>
        <v>min</v>
      </c>
      <c r="P396" s="16" t="s">
        <v>751</v>
      </c>
      <c r="Q396" s="28" t="str">
        <f t="shared" si="77"/>
        <v>http://alb-nagold-enz-cup.de/oberkollbach/2017/?markusstrinz</v>
      </c>
      <c r="R396" s="27" t="str">
        <f t="shared" si="74"/>
        <v>https://youtu.be/1YSSyxDlfeA?app=desktop&amp;t=46m31s#115-Markus</v>
      </c>
      <c r="S396" s="15">
        <f t="shared" si="69"/>
        <v>2791</v>
      </c>
      <c r="T396" s="15">
        <f t="shared" si="70"/>
        <v>1541.6340621403911</v>
      </c>
      <c r="U396" s="4" t="str">
        <f t="shared" si="71"/>
        <v>0:46:34</v>
      </c>
      <c r="V396" s="4" t="str">
        <f t="shared" si="72"/>
        <v>0:46:37</v>
      </c>
      <c r="W396" s="4" t="str">
        <f t="shared" si="73"/>
        <v xml:space="preserve">0:46:34,0:46:37
#115: Markus (Team Saskia Esken), M55: 9. Platz
</v>
      </c>
      <c r="X396" s="16" t="str">
        <f t="shared" si="78"/>
        <v>c:\seb\Dropbox\anecup\2017-07-19_oberkollbach\2017-07-26\qr\oberkollbach_2017_qr_115.png</v>
      </c>
    </row>
    <row r="397" spans="1:24" s="11" customFormat="1" x14ac:dyDescent="0.2">
      <c r="A397" s="16">
        <v>649</v>
      </c>
      <c r="B397" s="16">
        <v>10</v>
      </c>
      <c r="C397" s="16">
        <v>114</v>
      </c>
      <c r="D397" s="16" t="s">
        <v>770</v>
      </c>
      <c r="E397" s="17">
        <v>90</v>
      </c>
      <c r="F397" s="17">
        <v>157</v>
      </c>
      <c r="G397" s="19" t="s">
        <v>451</v>
      </c>
      <c r="H397" s="19" t="s">
        <v>450</v>
      </c>
      <c r="I397" s="19" t="s">
        <v>80</v>
      </c>
      <c r="J397" s="17">
        <v>1962</v>
      </c>
      <c r="K397" s="17">
        <f t="shared" si="75"/>
        <v>55</v>
      </c>
      <c r="L397" s="19" t="s">
        <v>10</v>
      </c>
      <c r="M397" s="17">
        <v>10</v>
      </c>
      <c r="N397" s="24">
        <v>3.9317129629629625E-2</v>
      </c>
      <c r="O397" s="21" t="str">
        <f t="shared" si="76"/>
        <v>min</v>
      </c>
      <c r="P397" s="16" t="s">
        <v>751</v>
      </c>
      <c r="Q397" s="28" t="str">
        <f t="shared" si="77"/>
        <v>http://alb-nagold-enz-cup.de/oberkollbach/2017/?erichlehmann</v>
      </c>
      <c r="R397" s="27" t="str">
        <f t="shared" si="74"/>
        <v>https://youtu.be/1YSSyxDlfeA?app=desktop&amp;t=46m37s#157-Erich</v>
      </c>
      <c r="S397" s="15">
        <f t="shared" si="69"/>
        <v>2797</v>
      </c>
      <c r="T397" s="15">
        <f t="shared" si="70"/>
        <v>1544.9482163406212</v>
      </c>
      <c r="U397" s="4" t="str">
        <f t="shared" si="71"/>
        <v>0:46:40</v>
      </c>
      <c r="V397" s="4" t="str">
        <f t="shared" si="72"/>
        <v>0:46:43</v>
      </c>
      <c r="W397" s="4" t="str">
        <f t="shared" si="73"/>
        <v xml:space="preserve">0:46:40,0:46:43
#157: Erich (Oberreichenbach), M55: 10. Platz
</v>
      </c>
      <c r="X397" s="16" t="str">
        <f t="shared" si="78"/>
        <v>c:\seb\Dropbox\anecup\2017-07-19_oberkollbach\2017-07-26\qr\oberkollbach_2017_qr_157.png</v>
      </c>
    </row>
    <row r="398" spans="1:24" s="11" customFormat="1" x14ac:dyDescent="0.2">
      <c r="A398" s="16">
        <v>650</v>
      </c>
      <c r="B398" s="16">
        <v>10</v>
      </c>
      <c r="C398" s="16">
        <v>115</v>
      </c>
      <c r="D398" s="16" t="s">
        <v>770</v>
      </c>
      <c r="E398" s="17">
        <v>91</v>
      </c>
      <c r="F398" s="17">
        <v>137</v>
      </c>
      <c r="G398" s="19" t="s">
        <v>182</v>
      </c>
      <c r="H398" s="19" t="s">
        <v>181</v>
      </c>
      <c r="I398" s="19" t="s">
        <v>88</v>
      </c>
      <c r="J398" s="17">
        <v>1959</v>
      </c>
      <c r="K398" s="17">
        <f t="shared" si="75"/>
        <v>58</v>
      </c>
      <c r="L398" s="19" t="s">
        <v>10</v>
      </c>
      <c r="M398" s="17">
        <v>11</v>
      </c>
      <c r="N398" s="24">
        <v>3.9328703703703706E-2</v>
      </c>
      <c r="O398" s="21" t="str">
        <f t="shared" si="76"/>
        <v>min</v>
      </c>
      <c r="P398" s="16" t="s">
        <v>751</v>
      </c>
      <c r="Q398" s="28" t="str">
        <f t="shared" si="77"/>
        <v>http://alb-nagold-enz-cup.de/oberkollbach/2017/?andreasbenzinger</v>
      </c>
      <c r="R398" s="27" t="str">
        <f t="shared" si="74"/>
        <v>https://youtu.be/1YSSyxDlfeA?app=desktop&amp;t=46m38s#137-Andreas</v>
      </c>
      <c r="S398" s="15">
        <f t="shared" si="69"/>
        <v>2798</v>
      </c>
      <c r="T398" s="15">
        <f t="shared" si="70"/>
        <v>1545.5005753739929</v>
      </c>
      <c r="U398" s="4" t="str">
        <f t="shared" si="71"/>
        <v>0:46:41</v>
      </c>
      <c r="V398" s="4" t="str">
        <f t="shared" si="72"/>
        <v>0:46:44</v>
      </c>
      <c r="W398" s="4" t="str">
        <f t="shared" si="73"/>
        <v xml:space="preserve">0:46:41,0:46:44
#137: Andreas (HOMAG PLATTENAUFTEILTECH.), M55: 11. Platz
</v>
      </c>
      <c r="X398" s="16" t="str">
        <f t="shared" si="78"/>
        <v>c:\seb\Dropbox\anecup\2017-07-19_oberkollbach\2017-07-26\qr\oberkollbach_2017_qr_137.png</v>
      </c>
    </row>
    <row r="399" spans="1:24" s="11" customFormat="1" x14ac:dyDescent="0.2">
      <c r="A399" s="16">
        <v>651</v>
      </c>
      <c r="B399" s="16">
        <v>10</v>
      </c>
      <c r="C399" s="16">
        <v>116</v>
      </c>
      <c r="D399" s="16" t="s">
        <v>770</v>
      </c>
      <c r="E399" s="17">
        <v>92</v>
      </c>
      <c r="F399" s="17">
        <v>74</v>
      </c>
      <c r="G399" s="19" t="s">
        <v>277</v>
      </c>
      <c r="H399" s="19" t="s">
        <v>276</v>
      </c>
      <c r="I399" s="19" t="s">
        <v>98</v>
      </c>
      <c r="J399" s="17">
        <v>1973</v>
      </c>
      <c r="K399" s="17">
        <f t="shared" si="75"/>
        <v>44</v>
      </c>
      <c r="L399" s="19" t="s">
        <v>8</v>
      </c>
      <c r="M399" s="17">
        <v>17</v>
      </c>
      <c r="N399" s="24">
        <v>3.9351851851851853E-2</v>
      </c>
      <c r="O399" s="21" t="str">
        <f t="shared" si="76"/>
        <v>min</v>
      </c>
      <c r="P399" s="16" t="s">
        <v>751</v>
      </c>
      <c r="Q399" s="28" t="str">
        <f t="shared" si="77"/>
        <v>http://alb-nagold-enz-cup.de/oberkollbach/2017/?joergeinsiedler</v>
      </c>
      <c r="R399" s="27" t="str">
        <f t="shared" si="74"/>
        <v>https://youtu.be/1YSSyxDlfeA?app=desktop&amp;t=46m40s#74-Jörg</v>
      </c>
      <c r="S399" s="15">
        <f t="shared" si="69"/>
        <v>2800</v>
      </c>
      <c r="T399" s="15">
        <f t="shared" si="70"/>
        <v>1546.6052934407364</v>
      </c>
      <c r="U399" s="4" t="str">
        <f t="shared" si="71"/>
        <v>0:46:43</v>
      </c>
      <c r="V399" s="4" t="str">
        <f t="shared" si="72"/>
        <v>0:46:46</v>
      </c>
      <c r="W399" s="4" t="str">
        <f t="shared" si="73"/>
        <v xml:space="preserve">0:46:43,0:46:46
#74: Jörg (Laufteam (Effringen)), M40: 17. Platz
</v>
      </c>
      <c r="X399" s="16" t="str">
        <f t="shared" si="78"/>
        <v>c:\seb\Dropbox\anecup\2017-07-19_oberkollbach\2017-07-26\qr\oberkollbach_2017_qr_74.png</v>
      </c>
    </row>
    <row r="400" spans="1:24" s="11" customFormat="1" x14ac:dyDescent="0.2">
      <c r="A400" s="16">
        <v>652</v>
      </c>
      <c r="B400" s="16">
        <v>10</v>
      </c>
      <c r="C400" s="16">
        <v>117</v>
      </c>
      <c r="D400" s="16" t="s">
        <v>770</v>
      </c>
      <c r="E400" s="17">
        <v>93</v>
      </c>
      <c r="F400" s="17">
        <v>73</v>
      </c>
      <c r="G400" s="19" t="s">
        <v>221</v>
      </c>
      <c r="H400" s="19" t="s">
        <v>618</v>
      </c>
      <c r="I400" s="19" t="s">
        <v>98</v>
      </c>
      <c r="J400" s="17">
        <v>1972</v>
      </c>
      <c r="K400" s="17">
        <f t="shared" si="75"/>
        <v>45</v>
      </c>
      <c r="L400" s="19" t="s">
        <v>6</v>
      </c>
      <c r="M400" s="17">
        <v>15</v>
      </c>
      <c r="N400" s="24">
        <v>3.936342592592592E-2</v>
      </c>
      <c r="O400" s="21" t="str">
        <f t="shared" si="76"/>
        <v>min</v>
      </c>
      <c r="P400" s="16" t="s">
        <v>751</v>
      </c>
      <c r="Q400" s="28" t="str">
        <f t="shared" si="77"/>
        <v>http://alb-nagold-enz-cup.de/oberkollbach/2017/?manuelschittenhelm</v>
      </c>
      <c r="R400" s="27" t="str">
        <f t="shared" si="74"/>
        <v>https://youtu.be/1YSSyxDlfeA?app=desktop&amp;t=46m41s#73-Manuel</v>
      </c>
      <c r="S400" s="15">
        <f t="shared" si="69"/>
        <v>2801</v>
      </c>
      <c r="T400" s="15">
        <f t="shared" si="70"/>
        <v>1547.1576524741081</v>
      </c>
      <c r="U400" s="4" t="str">
        <f t="shared" si="71"/>
        <v>0:46:44</v>
      </c>
      <c r="V400" s="4" t="str">
        <f t="shared" si="72"/>
        <v>0:46:47</v>
      </c>
      <c r="W400" s="4" t="str">
        <f t="shared" si="73"/>
        <v xml:space="preserve">0:46:44,0:46:47
#73: Manuel (Laufteam (Effringen)), M45: 15. Platz
</v>
      </c>
      <c r="X400" s="16" t="str">
        <f t="shared" si="78"/>
        <v>c:\seb\Dropbox\anecup\2017-07-19_oberkollbach\2017-07-26\qr\oberkollbach_2017_qr_73.png</v>
      </c>
    </row>
    <row r="401" spans="1:24" s="11" customFormat="1" x14ac:dyDescent="0.2">
      <c r="A401" s="16">
        <v>653</v>
      </c>
      <c r="B401" s="16">
        <v>10</v>
      </c>
      <c r="C401" s="16">
        <v>118</v>
      </c>
      <c r="D401" s="16" t="s">
        <v>770</v>
      </c>
      <c r="E401" s="17">
        <v>94</v>
      </c>
      <c r="F401" s="17">
        <v>141</v>
      </c>
      <c r="G401" s="19" t="s">
        <v>165</v>
      </c>
      <c r="H401" s="19" t="s">
        <v>407</v>
      </c>
      <c r="I401" s="19" t="s">
        <v>86</v>
      </c>
      <c r="J401" s="17">
        <v>1998</v>
      </c>
      <c r="K401" s="17">
        <f t="shared" si="75"/>
        <v>19</v>
      </c>
      <c r="L401" s="19" t="s">
        <v>759</v>
      </c>
      <c r="M401" s="17">
        <v>3</v>
      </c>
      <c r="N401" s="24">
        <v>3.9432870370370368E-2</v>
      </c>
      <c r="O401" s="21" t="str">
        <f t="shared" si="76"/>
        <v>min</v>
      </c>
      <c r="P401" s="16" t="s">
        <v>751</v>
      </c>
      <c r="Q401" s="28" t="str">
        <f t="shared" si="77"/>
        <v>http://alb-nagold-enz-cup.de/oberkollbach/2017/?fabiankirchherr</v>
      </c>
      <c r="R401" s="27" t="str">
        <f t="shared" si="74"/>
        <v>https://youtu.be/1YSSyxDlfeA?app=desktop&amp;t=46m47s#141-Fabian</v>
      </c>
      <c r="S401" s="15">
        <f t="shared" si="69"/>
        <v>2807</v>
      </c>
      <c r="T401" s="15">
        <f t="shared" si="70"/>
        <v>1550.4718066743383</v>
      </c>
      <c r="U401" s="4" t="str">
        <f t="shared" si="71"/>
        <v>0:46:50</v>
      </c>
      <c r="V401" s="4" t="str">
        <f t="shared" si="72"/>
        <v>0:46:53</v>
      </c>
      <c r="W401" s="4" t="str">
        <f t="shared" si="73"/>
        <v xml:space="preserve">0:46:50,0:46:53
#141: Fabian (FUSSBALL SV OBERKOLLBACH), Jugend U20: 3. Platz
</v>
      </c>
      <c r="X401" s="16" t="str">
        <f t="shared" si="78"/>
        <v>c:\seb\Dropbox\anecup\2017-07-19_oberkollbach\2017-07-26\qr\oberkollbach_2017_qr_141.png</v>
      </c>
    </row>
    <row r="402" spans="1:24" s="11" customFormat="1" x14ac:dyDescent="0.2">
      <c r="A402" s="16">
        <v>654</v>
      </c>
      <c r="B402" s="16">
        <v>10</v>
      </c>
      <c r="C402" s="16">
        <v>120</v>
      </c>
      <c r="D402" s="16" t="s">
        <v>770</v>
      </c>
      <c r="E402" s="17">
        <v>95</v>
      </c>
      <c r="F402" s="17">
        <v>165</v>
      </c>
      <c r="G402" s="19" t="s">
        <v>327</v>
      </c>
      <c r="H402" s="19" t="s">
        <v>598</v>
      </c>
      <c r="I402" s="19" t="s">
        <v>86</v>
      </c>
      <c r="J402" s="17">
        <v>1974</v>
      </c>
      <c r="K402" s="17">
        <f t="shared" si="75"/>
        <v>43</v>
      </c>
      <c r="L402" s="19" t="s">
        <v>8</v>
      </c>
      <c r="M402" s="17">
        <v>18</v>
      </c>
      <c r="N402" s="24">
        <v>3.9490740740740743E-2</v>
      </c>
      <c r="O402" s="21" t="str">
        <f t="shared" si="76"/>
        <v>min</v>
      </c>
      <c r="P402" s="16" t="s">
        <v>751</v>
      </c>
      <c r="Q402" s="28" t="str">
        <f t="shared" si="77"/>
        <v>http://alb-nagold-enz-cup.de/oberkollbach/2017/?franzischadt</v>
      </c>
      <c r="R402" s="27" t="str">
        <f t="shared" si="74"/>
        <v>https://youtu.be/1YSSyxDlfeA?app=desktop&amp;t=46m52s#165-Franzi</v>
      </c>
      <c r="S402" s="15">
        <f t="shared" si="69"/>
        <v>2812</v>
      </c>
      <c r="T402" s="15">
        <f t="shared" si="70"/>
        <v>1553.2336018411968</v>
      </c>
      <c r="U402" s="4" t="str">
        <f t="shared" si="71"/>
        <v>0:46:55</v>
      </c>
      <c r="V402" s="4" t="str">
        <f t="shared" si="72"/>
        <v>0:46:58</v>
      </c>
      <c r="W402" s="4" t="str">
        <f t="shared" si="73"/>
        <v xml:space="preserve">0:46:55,0:46:58
#165: Franzi (FUSSBALL SV OBERKOLLBACH), M40: 18. Platz
</v>
      </c>
      <c r="X402" s="16" t="str">
        <f t="shared" si="78"/>
        <v>c:\seb\Dropbox\anecup\2017-07-19_oberkollbach\2017-07-26\qr\oberkollbach_2017_qr_165.png</v>
      </c>
    </row>
    <row r="403" spans="1:24" s="11" customFormat="1" x14ac:dyDescent="0.2">
      <c r="A403" s="16">
        <v>655</v>
      </c>
      <c r="B403" s="16">
        <v>10</v>
      </c>
      <c r="C403" s="16">
        <v>121</v>
      </c>
      <c r="D403" s="16" t="s">
        <v>770</v>
      </c>
      <c r="E403" s="17">
        <v>96</v>
      </c>
      <c r="F403" s="17">
        <v>60</v>
      </c>
      <c r="G403" s="19" t="s">
        <v>264</v>
      </c>
      <c r="H403" s="19" t="s">
        <v>263</v>
      </c>
      <c r="I403" s="19" t="s">
        <v>21</v>
      </c>
      <c r="J403" s="17">
        <v>1957</v>
      </c>
      <c r="K403" s="17">
        <f t="shared" si="75"/>
        <v>60</v>
      </c>
      <c r="L403" s="19" t="s">
        <v>15</v>
      </c>
      <c r="M403" s="17">
        <v>7</v>
      </c>
      <c r="N403" s="24">
        <v>3.9560185185185184E-2</v>
      </c>
      <c r="O403" s="21" t="str">
        <f t="shared" si="76"/>
        <v>min</v>
      </c>
      <c r="P403" s="16" t="s">
        <v>751</v>
      </c>
      <c r="Q403" s="28" t="str">
        <f t="shared" si="77"/>
        <v>http://alb-nagold-enz-cup.de/oberkollbach/2017/?uwedunst</v>
      </c>
      <c r="R403" s="27" t="str">
        <f t="shared" si="74"/>
        <v>https://youtu.be/1YSSyxDlfeA?app=desktop&amp;t=46m58s#60-Uwe</v>
      </c>
      <c r="S403" s="15">
        <f t="shared" si="69"/>
        <v>2818</v>
      </c>
      <c r="T403" s="15">
        <f t="shared" si="70"/>
        <v>1556.5477560414267</v>
      </c>
      <c r="U403" s="4" t="str">
        <f t="shared" si="71"/>
        <v>0:47:01</v>
      </c>
      <c r="V403" s="4" t="str">
        <f t="shared" si="72"/>
        <v>0:47:04</v>
      </c>
      <c r="W403" s="4" t="str">
        <f t="shared" si="73"/>
        <v xml:space="preserve">0:47:01,0:47:04
#60: Uwe (LT Altburg), M60: 7. Platz
</v>
      </c>
      <c r="X403" s="16" t="str">
        <f t="shared" si="78"/>
        <v>c:\seb\Dropbox\anecup\2017-07-19_oberkollbach\2017-07-26\qr\oberkollbach_2017_qr_60.png</v>
      </c>
    </row>
    <row r="404" spans="1:24" s="11" customFormat="1" x14ac:dyDescent="0.2">
      <c r="A404" s="16">
        <v>656</v>
      </c>
      <c r="B404" s="16">
        <v>10</v>
      </c>
      <c r="C404" s="16">
        <v>123</v>
      </c>
      <c r="D404" s="16" t="s">
        <v>770</v>
      </c>
      <c r="E404" s="17">
        <v>97</v>
      </c>
      <c r="F404" s="17">
        <v>105</v>
      </c>
      <c r="G404" s="19" t="s">
        <v>461</v>
      </c>
      <c r="H404" s="19" t="s">
        <v>460</v>
      </c>
      <c r="I404" s="19" t="s">
        <v>21</v>
      </c>
      <c r="J404" s="17">
        <v>1934</v>
      </c>
      <c r="K404" s="17">
        <f t="shared" si="75"/>
        <v>83</v>
      </c>
      <c r="L404" s="19" t="s">
        <v>45</v>
      </c>
      <c r="M404" s="17">
        <v>1</v>
      </c>
      <c r="N404" s="24">
        <v>3.9675925925925927E-2</v>
      </c>
      <c r="O404" s="21" t="str">
        <f t="shared" si="76"/>
        <v>min</v>
      </c>
      <c r="P404" s="16" t="s">
        <v>751</v>
      </c>
      <c r="Q404" s="28" t="str">
        <f t="shared" si="77"/>
        <v>http://alb-nagold-enz-cup.de/oberkollbach/2017/?horstliebing</v>
      </c>
      <c r="R404" s="27" t="str">
        <f t="shared" si="74"/>
        <v>https://youtu.be/1YSSyxDlfeA?app=desktop&amp;t=47m8s#105-Horst</v>
      </c>
      <c r="S404" s="15">
        <f t="shared" ref="S404:S424" si="79">SECOND(N404)+MINUTE(N404)*60+HOUR(N404)*3600-10*60</f>
        <v>2828</v>
      </c>
      <c r="T404" s="15">
        <f t="shared" ref="T404:T424" si="80">1920/(57*60+56)*S404</f>
        <v>1562.0713463751438</v>
      </c>
      <c r="U404" s="4" t="str">
        <f t="shared" ref="U404:U426" si="81">TEXT(CONCATENATE("0:",INT((SECOND(N404)+MINUTE(N404)*60+HOUR(N404)*3600-10*60+$U$1)/60),":",(SECOND(N404)+MINUTE(N404)*60+HOUR(N404)*3600-10*60+$U$1)-INT((SECOND(N404)+MINUTE(N404)*60+HOUR(N404)*3600-10*60+$U$1)/60)*60,),"h:mm:ss")</f>
        <v>0:47:11</v>
      </c>
      <c r="V404" s="4" t="str">
        <f t="shared" ref="V404:V426" si="82">TEXT(CONCATENATE("0:",INT((SECOND(N404)+MINUTE(N404)*60+HOUR(N404)*3600-10*60+$V$1)/60),":",(SECOND(N404)+MINUTE(N404)*60+HOUR(N404)*3600-10*60+$V$1)-INT((SECOND(N404)+MINUTE(N404)*60+HOUR(N404)*3600-10*60+$V$1)/60)*60,),"h:mm:ss")</f>
        <v>0:47:14</v>
      </c>
      <c r="W404" s="4" t="str">
        <f t="shared" ref="W404:W426" si="83">CONCATENATE(TEXT(U404,"h:mm:ss"),",",TEXT(V404,"h:mm:ss"),CHAR(10),"#",F404,": ",G404," (",I404,"), ",L404,": ",M404,". Platz",CHAR(10),)</f>
        <v xml:space="preserve">0:47:11,0:47:14
#105: Horst (LT Altburg), M80: 1. Platz
</v>
      </c>
      <c r="X404" s="16" t="str">
        <f t="shared" si="78"/>
        <v>c:\seb\Dropbox\anecup\2017-07-19_oberkollbach\2017-07-26\qr\oberkollbach_2017_qr_105.png</v>
      </c>
    </row>
    <row r="405" spans="1:24" s="11" customFormat="1" x14ac:dyDescent="0.2">
      <c r="A405" s="16">
        <v>657</v>
      </c>
      <c r="B405" s="16">
        <v>10</v>
      </c>
      <c r="C405" s="16">
        <v>124</v>
      </c>
      <c r="D405" s="16" t="s">
        <v>770</v>
      </c>
      <c r="E405" s="17">
        <v>98</v>
      </c>
      <c r="F405" s="17">
        <v>175</v>
      </c>
      <c r="G405" s="19" t="s">
        <v>345</v>
      </c>
      <c r="H405" s="19" t="s">
        <v>344</v>
      </c>
      <c r="I405" s="19" t="s">
        <v>138</v>
      </c>
      <c r="J405" s="17">
        <v>1980</v>
      </c>
      <c r="K405" s="17">
        <f t="shared" si="75"/>
        <v>37</v>
      </c>
      <c r="L405" s="19" t="s">
        <v>3</v>
      </c>
      <c r="M405" s="17">
        <v>13</v>
      </c>
      <c r="N405" s="24">
        <v>3.9965277777777773E-2</v>
      </c>
      <c r="O405" s="21" t="str">
        <f t="shared" si="76"/>
        <v>min</v>
      </c>
      <c r="P405" s="16" t="s">
        <v>751</v>
      </c>
      <c r="Q405" s="28" t="str">
        <f t="shared" si="77"/>
        <v>http://alb-nagold-enz-cup.de/oberkollbach/2017/?florianhammann</v>
      </c>
      <c r="R405" s="27" t="str">
        <f t="shared" si="74"/>
        <v>https://youtu.be/1YSSyxDlfeA?app=desktop&amp;t=47m33s#175-Florian</v>
      </c>
      <c r="S405" s="15">
        <f t="shared" si="79"/>
        <v>2853</v>
      </c>
      <c r="T405" s="15">
        <f t="shared" si="80"/>
        <v>1575.8803222094361</v>
      </c>
      <c r="U405" s="4" t="str">
        <f t="shared" si="81"/>
        <v>0:47:36</v>
      </c>
      <c r="V405" s="4" t="str">
        <f t="shared" si="82"/>
        <v>0:47:39</v>
      </c>
      <c r="W405" s="4" t="str">
        <f t="shared" si="83"/>
        <v xml:space="preserve">0:47:36,0:47:39
#175: Florian (FUSSBALL SG OBERREICH/WÜRZ), M35: 13. Platz
</v>
      </c>
      <c r="X405" s="16" t="str">
        <f t="shared" si="78"/>
        <v>c:\seb\Dropbox\anecup\2017-07-19_oberkollbach\2017-07-26\qr\oberkollbach_2017_qr_175.png</v>
      </c>
    </row>
    <row r="406" spans="1:24" s="11" customFormat="1" x14ac:dyDescent="0.2">
      <c r="A406" s="16">
        <v>658</v>
      </c>
      <c r="B406" s="16">
        <v>10</v>
      </c>
      <c r="C406" s="16">
        <v>125</v>
      </c>
      <c r="D406" s="16" t="s">
        <v>770</v>
      </c>
      <c r="E406" s="17">
        <v>99</v>
      </c>
      <c r="F406" s="17">
        <v>91</v>
      </c>
      <c r="G406" s="19" t="s">
        <v>275</v>
      </c>
      <c r="H406" s="19" t="s">
        <v>274</v>
      </c>
      <c r="I406" s="19" t="s">
        <v>76</v>
      </c>
      <c r="J406" s="17">
        <v>1961</v>
      </c>
      <c r="K406" s="17">
        <f t="shared" si="75"/>
        <v>56</v>
      </c>
      <c r="L406" s="19" t="s">
        <v>10</v>
      </c>
      <c r="M406" s="17">
        <v>12</v>
      </c>
      <c r="N406" s="24">
        <v>4.0150462962962964E-2</v>
      </c>
      <c r="O406" s="21" t="str">
        <f t="shared" si="76"/>
        <v>min</v>
      </c>
      <c r="P406" s="16" t="s">
        <v>751</v>
      </c>
      <c r="Q406" s="28" t="str">
        <f t="shared" si="77"/>
        <v>http://alb-nagold-enz-cup.de/oberkollbach/2017/?berndegger</v>
      </c>
      <c r="R406" s="27" t="str">
        <f t="shared" si="74"/>
        <v>https://youtu.be/1YSSyxDlfeA?app=desktop&amp;t=47m49s#91-Bernd</v>
      </c>
      <c r="S406" s="15">
        <f t="shared" si="79"/>
        <v>2869</v>
      </c>
      <c r="T406" s="15">
        <f t="shared" si="80"/>
        <v>1584.7180667433831</v>
      </c>
      <c r="U406" s="4" t="str">
        <f t="shared" si="81"/>
        <v>0:47:52</v>
      </c>
      <c r="V406" s="4" t="str">
        <f t="shared" si="82"/>
        <v>0:47:55</v>
      </c>
      <c r="W406" s="4" t="str">
        <f t="shared" si="83"/>
        <v xml:space="preserve">0:47:52,0:47:55
#91: Bernd (KINDERKLINIK SCHÖMBERG), M55: 12. Platz
</v>
      </c>
      <c r="X406" s="16" t="str">
        <f t="shared" si="78"/>
        <v>c:\seb\Dropbox\anecup\2017-07-19_oberkollbach\2017-07-26\qr\oberkollbach_2017_qr_91.png</v>
      </c>
    </row>
    <row r="407" spans="1:24" s="11" customFormat="1" x14ac:dyDescent="0.2">
      <c r="A407" s="16">
        <v>659</v>
      </c>
      <c r="B407" s="16">
        <v>10</v>
      </c>
      <c r="C407" s="16">
        <v>126</v>
      </c>
      <c r="D407" s="16" t="s">
        <v>770</v>
      </c>
      <c r="E407" s="17">
        <v>100</v>
      </c>
      <c r="F407" s="17">
        <v>97</v>
      </c>
      <c r="G407" s="19" t="s">
        <v>204</v>
      </c>
      <c r="H407" s="19" t="s">
        <v>203</v>
      </c>
      <c r="I407" s="19" t="s">
        <v>76</v>
      </c>
      <c r="J407" s="17">
        <v>1957</v>
      </c>
      <c r="K407" s="17">
        <f t="shared" si="75"/>
        <v>60</v>
      </c>
      <c r="L407" s="19" t="s">
        <v>15</v>
      </c>
      <c r="M407" s="17">
        <v>8</v>
      </c>
      <c r="N407" s="24">
        <v>4.0428240740740744E-2</v>
      </c>
      <c r="O407" s="21" t="str">
        <f t="shared" si="76"/>
        <v>min</v>
      </c>
      <c r="P407" s="16" t="s">
        <v>751</v>
      </c>
      <c r="Q407" s="28" t="str">
        <f t="shared" si="77"/>
        <v>http://alb-nagold-enz-cup.de/oberkollbach/2017/?rolandborowka</v>
      </c>
      <c r="R407" s="27" t="str">
        <f t="shared" si="74"/>
        <v>https://youtu.be/1YSSyxDlfeA?app=desktop&amp;t=48m13s#97-Roland</v>
      </c>
      <c r="S407" s="15">
        <f t="shared" si="79"/>
        <v>2893</v>
      </c>
      <c r="T407" s="15">
        <f t="shared" si="80"/>
        <v>1597.9746835443036</v>
      </c>
      <c r="U407" s="4" t="str">
        <f t="shared" si="81"/>
        <v>0:48:16</v>
      </c>
      <c r="V407" s="4" t="str">
        <f t="shared" si="82"/>
        <v>0:48:19</v>
      </c>
      <c r="W407" s="4" t="str">
        <f t="shared" si="83"/>
        <v xml:space="preserve">0:48:16,0:48:19
#97: Roland (KINDERKLINIK SCHÖMBERG), M60: 8. Platz
</v>
      </c>
      <c r="X407" s="16" t="str">
        <f t="shared" si="78"/>
        <v>c:\seb\Dropbox\anecup\2017-07-19_oberkollbach\2017-07-26\qr\oberkollbach_2017_qr_97.png</v>
      </c>
    </row>
    <row r="408" spans="1:24" s="11" customFormat="1" x14ac:dyDescent="0.2">
      <c r="A408" s="16">
        <v>660</v>
      </c>
      <c r="B408" s="16">
        <v>10</v>
      </c>
      <c r="C408" s="16">
        <v>128</v>
      </c>
      <c r="D408" s="16" t="s">
        <v>770</v>
      </c>
      <c r="E408" s="17">
        <v>101</v>
      </c>
      <c r="F408" s="17">
        <v>148</v>
      </c>
      <c r="G408" s="19" t="s">
        <v>625</v>
      </c>
      <c r="H408" s="19" t="s">
        <v>624</v>
      </c>
      <c r="I408" s="19" t="s">
        <v>42</v>
      </c>
      <c r="J408" s="17">
        <v>1957</v>
      </c>
      <c r="K408" s="17">
        <f t="shared" si="75"/>
        <v>60</v>
      </c>
      <c r="L408" s="19" t="s">
        <v>15</v>
      </c>
      <c r="M408" s="17">
        <v>9</v>
      </c>
      <c r="N408" s="24">
        <v>4.0567129629629627E-2</v>
      </c>
      <c r="O408" s="21" t="str">
        <f t="shared" si="76"/>
        <v>min</v>
      </c>
      <c r="P408" s="16" t="s">
        <v>751</v>
      </c>
      <c r="Q408" s="28" t="str">
        <f t="shared" si="77"/>
        <v>http://alb-nagold-enz-cup.de/oberkollbach/2017/?bertholdschmidt</v>
      </c>
      <c r="R408" s="27" t="str">
        <f t="shared" si="74"/>
        <v>https://youtu.be/1YSSyxDlfeA?app=desktop&amp;t=48m25s#148-Berthold</v>
      </c>
      <c r="S408" s="15">
        <f t="shared" si="79"/>
        <v>2905</v>
      </c>
      <c r="T408" s="15">
        <f t="shared" si="80"/>
        <v>1604.602991944764</v>
      </c>
      <c r="U408" s="4" t="str">
        <f t="shared" si="81"/>
        <v>0:48:28</v>
      </c>
      <c r="V408" s="4" t="str">
        <f t="shared" si="82"/>
        <v>0:48:31</v>
      </c>
      <c r="W408" s="4" t="str">
        <f t="shared" si="83"/>
        <v xml:space="preserve">0:48:28,0:48:31
#148: Berthold (TG Sonnenhof), M60: 9. Platz
</v>
      </c>
      <c r="X408" s="16" t="str">
        <f t="shared" si="78"/>
        <v>c:\seb\Dropbox\anecup\2017-07-19_oberkollbach\2017-07-26\qr\oberkollbach_2017_qr_148.png</v>
      </c>
    </row>
    <row r="409" spans="1:24" s="11" customFormat="1" x14ac:dyDescent="0.2">
      <c r="A409" s="16">
        <v>661</v>
      </c>
      <c r="B409" s="16">
        <v>10</v>
      </c>
      <c r="C409" s="16">
        <v>129</v>
      </c>
      <c r="D409" s="16" t="s">
        <v>770</v>
      </c>
      <c r="E409" s="17">
        <v>102</v>
      </c>
      <c r="F409" s="17">
        <v>111</v>
      </c>
      <c r="G409" s="19" t="s">
        <v>277</v>
      </c>
      <c r="H409" s="19" t="s">
        <v>594</v>
      </c>
      <c r="I409" s="19" t="s">
        <v>100</v>
      </c>
      <c r="J409" s="17">
        <v>1991</v>
      </c>
      <c r="K409" s="17">
        <f t="shared" si="75"/>
        <v>26</v>
      </c>
      <c r="L409" s="19" t="s">
        <v>755</v>
      </c>
      <c r="M409" s="17">
        <v>14</v>
      </c>
      <c r="N409" s="24">
        <v>4.0659722222222222E-2</v>
      </c>
      <c r="O409" s="21" t="str">
        <f t="shared" si="76"/>
        <v>min</v>
      </c>
      <c r="P409" s="16" t="s">
        <v>751</v>
      </c>
      <c r="Q409" s="28" t="str">
        <f t="shared" si="77"/>
        <v>http://alb-nagold-enz-cup.de/oberkollbach/2017/?joergruss</v>
      </c>
      <c r="R409" s="27" t="str">
        <f t="shared" si="74"/>
        <v>https://youtu.be/1YSSyxDlfeA?app=desktop&amp;t=48m33s#111-Jörg</v>
      </c>
      <c r="S409" s="15">
        <f t="shared" si="79"/>
        <v>2913</v>
      </c>
      <c r="T409" s="15">
        <f t="shared" si="80"/>
        <v>1609.0218642117375</v>
      </c>
      <c r="U409" s="4" t="str">
        <f t="shared" si="81"/>
        <v>0:48:36</v>
      </c>
      <c r="V409" s="4" t="str">
        <f t="shared" si="82"/>
        <v>0:48:39</v>
      </c>
      <c r="W409" s="4" t="str">
        <f t="shared" si="83"/>
        <v xml:space="preserve">0:48:36,0:48:39
#111: Jörg (Neubulach), mHK: 14. Platz
</v>
      </c>
      <c r="X409" s="16" t="str">
        <f t="shared" si="78"/>
        <v>c:\seb\Dropbox\anecup\2017-07-19_oberkollbach\2017-07-26\qr\oberkollbach_2017_qr_111.png</v>
      </c>
    </row>
    <row r="410" spans="1:24" s="11" customFormat="1" x14ac:dyDescent="0.2">
      <c r="A410" s="16">
        <v>662</v>
      </c>
      <c r="B410" s="16">
        <v>10</v>
      </c>
      <c r="C410" s="16">
        <v>131</v>
      </c>
      <c r="D410" s="16" t="s">
        <v>770</v>
      </c>
      <c r="E410" s="17">
        <v>103</v>
      </c>
      <c r="F410" s="17">
        <v>123</v>
      </c>
      <c r="G410" s="19" t="s">
        <v>692</v>
      </c>
      <c r="H410" s="19" t="s">
        <v>691</v>
      </c>
      <c r="I410" s="19" t="s">
        <v>68</v>
      </c>
      <c r="J410" s="17">
        <v>1963</v>
      </c>
      <c r="K410" s="17">
        <f t="shared" si="75"/>
        <v>54</v>
      </c>
      <c r="L410" s="19" t="s">
        <v>14</v>
      </c>
      <c r="M410" s="17">
        <v>8</v>
      </c>
      <c r="N410" s="24">
        <v>4.0810185185185185E-2</v>
      </c>
      <c r="O410" s="21" t="str">
        <f t="shared" si="76"/>
        <v>min</v>
      </c>
      <c r="P410" s="16" t="s">
        <v>751</v>
      </c>
      <c r="Q410" s="28" t="str">
        <f t="shared" si="77"/>
        <v>http://alb-nagold-enz-cup.de/oberkollbach/2017/?herbertvetter</v>
      </c>
      <c r="R410" s="27" t="str">
        <f t="shared" si="74"/>
        <v>https://youtu.be/1YSSyxDlfeA?app=desktop&amp;t=48m46s#123-Herbert</v>
      </c>
      <c r="S410" s="15">
        <f t="shared" si="79"/>
        <v>2926</v>
      </c>
      <c r="T410" s="15">
        <f t="shared" si="80"/>
        <v>1616.2025316455695</v>
      </c>
      <c r="U410" s="4" t="str">
        <f t="shared" si="81"/>
        <v>0:48:49</v>
      </c>
      <c r="V410" s="4" t="str">
        <f t="shared" si="82"/>
        <v>0:48:52</v>
      </c>
      <c r="W410" s="4" t="str">
        <f t="shared" si="83"/>
        <v xml:space="preserve">0:48:49,0:48:52
#123: Herbert (LT Stammheim), M50: 8. Platz
</v>
      </c>
      <c r="X410" s="16" t="str">
        <f t="shared" si="78"/>
        <v>c:\seb\Dropbox\anecup\2017-07-19_oberkollbach\2017-07-26\qr\oberkollbach_2017_qr_123.png</v>
      </c>
    </row>
    <row r="411" spans="1:24" s="11" customFormat="1" x14ac:dyDescent="0.2">
      <c r="A411" s="16">
        <v>663</v>
      </c>
      <c r="B411" s="16">
        <v>10</v>
      </c>
      <c r="C411" s="16">
        <v>133</v>
      </c>
      <c r="D411" s="16" t="s">
        <v>770</v>
      </c>
      <c r="E411" s="17">
        <v>104</v>
      </c>
      <c r="F411" s="17">
        <v>42</v>
      </c>
      <c r="G411" s="19" t="s">
        <v>518</v>
      </c>
      <c r="H411" s="19" t="s">
        <v>659</v>
      </c>
      <c r="I411" s="19" t="s">
        <v>9</v>
      </c>
      <c r="J411" s="17">
        <v>1956</v>
      </c>
      <c r="K411" s="17">
        <f t="shared" si="75"/>
        <v>61</v>
      </c>
      <c r="L411" s="19" t="s">
        <v>15</v>
      </c>
      <c r="M411" s="17">
        <v>10</v>
      </c>
      <c r="N411" s="24">
        <v>4.0914351851851848E-2</v>
      </c>
      <c r="O411" s="21" t="str">
        <f t="shared" si="76"/>
        <v>min</v>
      </c>
      <c r="P411" s="16" t="s">
        <v>751</v>
      </c>
      <c r="Q411" s="28" t="str">
        <f t="shared" si="77"/>
        <v>http://alb-nagold-enz-cup.de/oberkollbach/2017/?gerhardsommer</v>
      </c>
      <c r="R411" s="27" t="str">
        <f t="shared" si="74"/>
        <v>https://youtu.be/1YSSyxDlfeA?app=desktop&amp;t=48m55s#42-Gerhard</v>
      </c>
      <c r="S411" s="15">
        <f t="shared" si="79"/>
        <v>2935</v>
      </c>
      <c r="T411" s="15">
        <f t="shared" si="80"/>
        <v>1621.1737629459146</v>
      </c>
      <c r="U411" s="4" t="str">
        <f t="shared" si="81"/>
        <v>0:48:58</v>
      </c>
      <c r="V411" s="4" t="str">
        <f t="shared" si="82"/>
        <v>0:49:01</v>
      </c>
      <c r="W411" s="4" t="str">
        <f t="shared" si="83"/>
        <v xml:space="preserve">0:48:58,0:49:01
#42: Gerhard (SV Oberkollbach), M60: 10. Platz
</v>
      </c>
      <c r="X411" s="16" t="str">
        <f t="shared" si="78"/>
        <v>c:\seb\Dropbox\anecup\2017-07-19_oberkollbach\2017-07-26\qr\oberkollbach_2017_qr_42.png</v>
      </c>
    </row>
    <row r="412" spans="1:24" s="11" customFormat="1" x14ac:dyDescent="0.2">
      <c r="A412" s="16">
        <v>664</v>
      </c>
      <c r="B412" s="16">
        <v>10</v>
      </c>
      <c r="C412" s="16">
        <v>135</v>
      </c>
      <c r="D412" s="16" t="s">
        <v>770</v>
      </c>
      <c r="E412" s="17">
        <v>105</v>
      </c>
      <c r="F412" s="17">
        <v>36</v>
      </c>
      <c r="G412" s="19" t="s">
        <v>264</v>
      </c>
      <c r="H412" s="19" t="s">
        <v>354</v>
      </c>
      <c r="I412" s="19" t="s">
        <v>101</v>
      </c>
      <c r="J412" s="17">
        <v>1958</v>
      </c>
      <c r="K412" s="17">
        <f t="shared" si="75"/>
        <v>59</v>
      </c>
      <c r="L412" s="19" t="s">
        <v>10</v>
      </c>
      <c r="M412" s="17">
        <v>13</v>
      </c>
      <c r="N412" s="24">
        <v>4.1145833333333333E-2</v>
      </c>
      <c r="O412" s="21" t="str">
        <f t="shared" si="76"/>
        <v>min</v>
      </c>
      <c r="P412" s="16" t="s">
        <v>751</v>
      </c>
      <c r="Q412" s="28" t="str">
        <f t="shared" si="77"/>
        <v>http://alb-nagold-enz-cup.de/oberkollbach/2017/?uwehefter</v>
      </c>
      <c r="R412" s="27" t="str">
        <f t="shared" si="74"/>
        <v>https://youtu.be/1YSSyxDlfeA?app=desktop&amp;t=49m15s#36-Uwe</v>
      </c>
      <c r="S412" s="15">
        <f t="shared" si="79"/>
        <v>2955</v>
      </c>
      <c r="T412" s="15">
        <f t="shared" si="80"/>
        <v>1632.2209436133485</v>
      </c>
      <c r="U412" s="4" t="str">
        <f t="shared" si="81"/>
        <v>0:49:18</v>
      </c>
      <c r="V412" s="4" t="str">
        <f t="shared" si="82"/>
        <v>0:49:21</v>
      </c>
      <c r="W412" s="4" t="str">
        <f t="shared" si="83"/>
        <v xml:space="preserve">0:49:18,0:49:21
#36: Uwe (Just for fun - Rutesheim), M55: 13. Platz
</v>
      </c>
      <c r="X412" s="16" t="str">
        <f t="shared" si="78"/>
        <v>c:\seb\Dropbox\anecup\2017-07-19_oberkollbach\2017-07-26\qr\oberkollbach_2017_qr_36.png</v>
      </c>
    </row>
    <row r="413" spans="1:24" s="11" customFormat="1" x14ac:dyDescent="0.2">
      <c r="A413" s="16">
        <v>665</v>
      </c>
      <c r="B413" s="16">
        <v>10</v>
      </c>
      <c r="C413" s="16">
        <v>136</v>
      </c>
      <c r="D413" s="16" t="s">
        <v>770</v>
      </c>
      <c r="E413" s="17">
        <v>106</v>
      </c>
      <c r="F413" s="17">
        <v>72</v>
      </c>
      <c r="G413" s="19" t="s">
        <v>264</v>
      </c>
      <c r="H413" s="19" t="s">
        <v>548</v>
      </c>
      <c r="I413" s="19" t="s">
        <v>40</v>
      </c>
      <c r="J413" s="17">
        <v>1962</v>
      </c>
      <c r="K413" s="17">
        <f t="shared" si="75"/>
        <v>55</v>
      </c>
      <c r="L413" s="19" t="s">
        <v>10</v>
      </c>
      <c r="M413" s="17">
        <v>14</v>
      </c>
      <c r="N413" s="24">
        <v>4.116898148148148E-2</v>
      </c>
      <c r="O413" s="21" t="str">
        <f t="shared" si="76"/>
        <v>min</v>
      </c>
      <c r="P413" s="16" t="s">
        <v>751</v>
      </c>
      <c r="Q413" s="28" t="str">
        <f t="shared" si="77"/>
        <v>http://alb-nagold-enz-cup.de/oberkollbach/2017/?uweprislan</v>
      </c>
      <c r="R413" s="27" t="str">
        <f t="shared" si="74"/>
        <v>https://youtu.be/1YSSyxDlfeA?app=desktop&amp;t=49m17s#72-Uwe</v>
      </c>
      <c r="S413" s="15">
        <f t="shared" si="79"/>
        <v>2957</v>
      </c>
      <c r="T413" s="15">
        <f t="shared" si="80"/>
        <v>1633.325661680092</v>
      </c>
      <c r="U413" s="4" t="str">
        <f t="shared" si="81"/>
        <v>0:49:20</v>
      </c>
      <c r="V413" s="4" t="str">
        <f t="shared" si="82"/>
        <v>0:49:23</v>
      </c>
      <c r="W413" s="4" t="str">
        <f t="shared" si="83"/>
        <v xml:space="preserve">0:49:20,0:49:23
#72: Uwe (LG Calw), M55: 14. Platz
</v>
      </c>
      <c r="X413" s="16" t="str">
        <f t="shared" si="78"/>
        <v>c:\seb\Dropbox\anecup\2017-07-19_oberkollbach\2017-07-26\qr\oberkollbach_2017_qr_72.png</v>
      </c>
    </row>
    <row r="414" spans="1:24" s="11" customFormat="1" x14ac:dyDescent="0.2">
      <c r="A414" s="16">
        <v>666</v>
      </c>
      <c r="B414" s="16">
        <v>10</v>
      </c>
      <c r="C414" s="16">
        <v>137</v>
      </c>
      <c r="D414" s="16" t="s">
        <v>770</v>
      </c>
      <c r="E414" s="17">
        <v>107</v>
      </c>
      <c r="F414" s="17">
        <v>128</v>
      </c>
      <c r="G414" s="19" t="s">
        <v>185</v>
      </c>
      <c r="H414" s="19" t="s">
        <v>412</v>
      </c>
      <c r="I414" s="19" t="s">
        <v>76</v>
      </c>
      <c r="J414" s="17">
        <v>1957</v>
      </c>
      <c r="K414" s="17">
        <f t="shared" si="75"/>
        <v>60</v>
      </c>
      <c r="L414" s="19" t="s">
        <v>15</v>
      </c>
      <c r="M414" s="17">
        <v>11</v>
      </c>
      <c r="N414" s="24">
        <v>4.1273148148148149E-2</v>
      </c>
      <c r="O414" s="21" t="str">
        <f t="shared" si="76"/>
        <v>min</v>
      </c>
      <c r="P414" s="16" t="s">
        <v>751</v>
      </c>
      <c r="Q414" s="28" t="str">
        <f t="shared" si="77"/>
        <v>http://alb-nagold-enz-cup.de/oberkollbach/2017/?felixknuettel</v>
      </c>
      <c r="R414" s="27" t="str">
        <f t="shared" si="74"/>
        <v>https://youtu.be/1YSSyxDlfeA?app=desktop&amp;t=49m26s#128-Felix</v>
      </c>
      <c r="S414" s="15">
        <f t="shared" si="79"/>
        <v>2966</v>
      </c>
      <c r="T414" s="15">
        <f t="shared" si="80"/>
        <v>1638.2968929804372</v>
      </c>
      <c r="U414" s="4" t="str">
        <f t="shared" si="81"/>
        <v>0:49:29</v>
      </c>
      <c r="V414" s="4" t="str">
        <f t="shared" si="82"/>
        <v>0:49:32</v>
      </c>
      <c r="W414" s="4" t="str">
        <f t="shared" si="83"/>
        <v xml:space="preserve">0:49:29,0:49:32
#128: Felix (KINDERKLINIK SCHÖMBERG), M60: 11. Platz
</v>
      </c>
      <c r="X414" s="16" t="str">
        <f t="shared" si="78"/>
        <v>c:\seb\Dropbox\anecup\2017-07-19_oberkollbach\2017-07-26\qr\oberkollbach_2017_qr_128.png</v>
      </c>
    </row>
    <row r="415" spans="1:24" s="11" customFormat="1" x14ac:dyDescent="0.2">
      <c r="A415" s="16">
        <v>667</v>
      </c>
      <c r="B415" s="16">
        <v>10</v>
      </c>
      <c r="C415" s="16">
        <v>138</v>
      </c>
      <c r="D415" s="16" t="s">
        <v>770</v>
      </c>
      <c r="E415" s="17">
        <v>108</v>
      </c>
      <c r="F415" s="17">
        <v>142</v>
      </c>
      <c r="G415" s="19" t="s">
        <v>232</v>
      </c>
      <c r="H415" s="19" t="s">
        <v>231</v>
      </c>
      <c r="I415" s="19" t="s">
        <v>102</v>
      </c>
      <c r="J415" s="17">
        <v>1970</v>
      </c>
      <c r="K415" s="17">
        <f t="shared" si="75"/>
        <v>47</v>
      </c>
      <c r="L415" s="19" t="s">
        <v>6</v>
      </c>
      <c r="M415" s="17">
        <v>16</v>
      </c>
      <c r="N415" s="24">
        <v>4.1377314814814818E-2</v>
      </c>
      <c r="O415" s="21" t="str">
        <f t="shared" si="76"/>
        <v>min</v>
      </c>
      <c r="P415" s="16" t="s">
        <v>751</v>
      </c>
      <c r="Q415" s="28" t="str">
        <f t="shared" si="77"/>
        <v>http://alb-nagold-enz-cup.de/oberkollbach/2017/?nikolaichamarine</v>
      </c>
      <c r="R415" s="27" t="str">
        <f t="shared" si="74"/>
        <v>https://youtu.be/1YSSyxDlfeA?app=desktop&amp;t=49m35s#142-Nikolai</v>
      </c>
      <c r="S415" s="15">
        <f t="shared" si="79"/>
        <v>2975</v>
      </c>
      <c r="T415" s="15">
        <f t="shared" si="80"/>
        <v>1643.2681242807823</v>
      </c>
      <c r="U415" s="4" t="str">
        <f t="shared" si="81"/>
        <v>0:49:38</v>
      </c>
      <c r="V415" s="4" t="str">
        <f t="shared" si="82"/>
        <v>0:49:41</v>
      </c>
      <c r="W415" s="4" t="str">
        <f t="shared" si="83"/>
        <v xml:space="preserve">0:49:38,0:49:41
#142: Nikolai (MRV Hirsau), M45: 16. Platz
</v>
      </c>
      <c r="X415" s="16" t="str">
        <f t="shared" si="78"/>
        <v>c:\seb\Dropbox\anecup\2017-07-19_oberkollbach\2017-07-26\qr\oberkollbach_2017_qr_142.png</v>
      </c>
    </row>
    <row r="416" spans="1:24" s="11" customFormat="1" x14ac:dyDescent="0.2">
      <c r="A416" s="16">
        <v>668</v>
      </c>
      <c r="B416" s="16">
        <v>10</v>
      </c>
      <c r="C416" s="16">
        <v>143</v>
      </c>
      <c r="D416" s="16" t="s">
        <v>770</v>
      </c>
      <c r="E416" s="17">
        <v>109</v>
      </c>
      <c r="F416" s="17">
        <v>150</v>
      </c>
      <c r="G416" s="19" t="s">
        <v>383</v>
      </c>
      <c r="H416" s="19" t="s">
        <v>277</v>
      </c>
      <c r="I416" s="19" t="s">
        <v>42</v>
      </c>
      <c r="J416" s="17">
        <v>1967</v>
      </c>
      <c r="K416" s="17">
        <f t="shared" si="75"/>
        <v>50</v>
      </c>
      <c r="L416" s="19" t="s">
        <v>14</v>
      </c>
      <c r="M416" s="17">
        <v>9</v>
      </c>
      <c r="N416" s="26">
        <v>4.2245370370370371E-2</v>
      </c>
      <c r="O416" s="21" t="str">
        <f t="shared" si="76"/>
        <v>Std.</v>
      </c>
      <c r="P416" s="16" t="s">
        <v>751</v>
      </c>
      <c r="Q416" s="28" t="str">
        <f t="shared" si="77"/>
        <v>http://alb-nagold-enz-cup.de/oberkollbach/2017/?rohrerjoerg</v>
      </c>
      <c r="R416" s="27" t="str">
        <f t="shared" si="74"/>
        <v>https://youtu.be/1YSSyxDlfeA?app=desktop&amp;t=50m50s#150-Rohrer</v>
      </c>
      <c r="S416" s="15">
        <f t="shared" si="79"/>
        <v>3050</v>
      </c>
      <c r="T416" s="15">
        <f t="shared" si="80"/>
        <v>1684.6950517836592</v>
      </c>
      <c r="U416" s="4" t="str">
        <f t="shared" si="81"/>
        <v>0:50:53</v>
      </c>
      <c r="V416" s="4" t="str">
        <f t="shared" si="82"/>
        <v>0:50:56</v>
      </c>
      <c r="W416" s="4" t="str">
        <f t="shared" si="83"/>
        <v xml:space="preserve">0:50:53,0:50:56
#150: Rohrer (TG Sonnenhof), M50: 9. Platz
</v>
      </c>
      <c r="X416" s="16" t="str">
        <f t="shared" si="78"/>
        <v>c:\seb\Dropbox\anecup\2017-07-19_oberkollbach\2017-07-26\qr\oberkollbach_2017_qr_150.png</v>
      </c>
    </row>
    <row r="417" spans="1:24" s="11" customFormat="1" x14ac:dyDescent="0.2">
      <c r="A417" s="16">
        <v>669</v>
      </c>
      <c r="B417" s="16">
        <v>10</v>
      </c>
      <c r="C417" s="16">
        <v>144</v>
      </c>
      <c r="D417" s="16" t="s">
        <v>770</v>
      </c>
      <c r="E417" s="17">
        <v>110</v>
      </c>
      <c r="F417" s="17">
        <v>152</v>
      </c>
      <c r="G417" s="19" t="s">
        <v>573</v>
      </c>
      <c r="H417" s="19" t="s">
        <v>572</v>
      </c>
      <c r="I417" s="19" t="s">
        <v>42</v>
      </c>
      <c r="J417" s="17">
        <v>1965</v>
      </c>
      <c r="K417" s="17">
        <f t="shared" si="75"/>
        <v>52</v>
      </c>
      <c r="L417" s="19" t="s">
        <v>14</v>
      </c>
      <c r="M417" s="17">
        <v>10</v>
      </c>
      <c r="N417" s="26">
        <v>4.2245370370370371E-2</v>
      </c>
      <c r="O417" s="21" t="str">
        <f t="shared" si="76"/>
        <v>Std.</v>
      </c>
      <c r="P417" s="16" t="s">
        <v>751</v>
      </c>
      <c r="Q417" s="28" t="str">
        <f t="shared" si="77"/>
        <v>http://alb-nagold-enz-cup.de/oberkollbach/2017/?norbertrohrmayer</v>
      </c>
      <c r="R417" s="27" t="str">
        <f t="shared" si="74"/>
        <v>https://youtu.be/1YSSyxDlfeA?app=desktop&amp;t=50m50s#152-Norbert</v>
      </c>
      <c r="S417" s="15">
        <f t="shared" si="79"/>
        <v>3050</v>
      </c>
      <c r="T417" s="15">
        <f t="shared" si="80"/>
        <v>1684.6950517836592</v>
      </c>
      <c r="U417" s="4" t="str">
        <f t="shared" si="81"/>
        <v>0:50:53</v>
      </c>
      <c r="V417" s="4" t="str">
        <f t="shared" si="82"/>
        <v>0:50:56</v>
      </c>
      <c r="W417" s="4" t="str">
        <f t="shared" si="83"/>
        <v xml:space="preserve">0:50:53,0:50:56
#152: Norbert (TG Sonnenhof), M50: 10. Platz
</v>
      </c>
      <c r="X417" s="16" t="str">
        <f t="shared" si="78"/>
        <v>c:\seb\Dropbox\anecup\2017-07-19_oberkollbach\2017-07-26\qr\oberkollbach_2017_qr_152.png</v>
      </c>
    </row>
    <row r="418" spans="1:24" s="11" customFormat="1" x14ac:dyDescent="0.2">
      <c r="A418" s="16">
        <v>670</v>
      </c>
      <c r="B418" s="16">
        <v>10</v>
      </c>
      <c r="C418" s="16">
        <v>145</v>
      </c>
      <c r="D418" s="16" t="s">
        <v>770</v>
      </c>
      <c r="E418" s="17">
        <v>111</v>
      </c>
      <c r="F418" s="17">
        <v>149</v>
      </c>
      <c r="G418" s="19" t="s">
        <v>221</v>
      </c>
      <c r="H418" s="19" t="s">
        <v>470</v>
      </c>
      <c r="I418" s="19" t="s">
        <v>42</v>
      </c>
      <c r="J418" s="17">
        <v>1980</v>
      </c>
      <c r="K418" s="17">
        <f t="shared" si="75"/>
        <v>37</v>
      </c>
      <c r="L418" s="19" t="s">
        <v>3</v>
      </c>
      <c r="M418" s="17">
        <v>14</v>
      </c>
      <c r="N418" s="26">
        <v>4.2256944444444444E-2</v>
      </c>
      <c r="O418" s="21" t="str">
        <f t="shared" si="76"/>
        <v>Std.</v>
      </c>
      <c r="P418" s="16" t="s">
        <v>751</v>
      </c>
      <c r="Q418" s="28" t="str">
        <f t="shared" si="77"/>
        <v>http://alb-nagold-enz-cup.de/oberkollbach/2017/?manuelmadaric</v>
      </c>
      <c r="R418" s="27" t="str">
        <f t="shared" si="74"/>
        <v>https://youtu.be/1YSSyxDlfeA?app=desktop&amp;t=50m51s#149-Manuel</v>
      </c>
      <c r="S418" s="15">
        <f t="shared" si="79"/>
        <v>3051</v>
      </c>
      <c r="T418" s="15">
        <f t="shared" si="80"/>
        <v>1685.2474108170309</v>
      </c>
      <c r="U418" s="4" t="str">
        <f t="shared" si="81"/>
        <v>0:50:54</v>
      </c>
      <c r="V418" s="4" t="str">
        <f t="shared" si="82"/>
        <v>0:50:57</v>
      </c>
      <c r="W418" s="4" t="str">
        <f t="shared" si="83"/>
        <v xml:space="preserve">0:50:54,0:50:57
#149: Manuel (TG Sonnenhof), M35: 14. Platz
</v>
      </c>
      <c r="X418" s="16" t="str">
        <f t="shared" si="78"/>
        <v>c:\seb\Dropbox\anecup\2017-07-19_oberkollbach\2017-07-26\qr\oberkollbach_2017_qr_149.png</v>
      </c>
    </row>
    <row r="419" spans="1:24" s="11" customFormat="1" x14ac:dyDescent="0.2">
      <c r="A419" s="16">
        <v>671</v>
      </c>
      <c r="B419" s="16">
        <v>10</v>
      </c>
      <c r="C419" s="16">
        <v>147</v>
      </c>
      <c r="D419" s="16" t="s">
        <v>770</v>
      </c>
      <c r="E419" s="17">
        <v>112</v>
      </c>
      <c r="F419" s="17">
        <v>145</v>
      </c>
      <c r="G419" s="19" t="s">
        <v>421</v>
      </c>
      <c r="H419" s="19" t="s">
        <v>420</v>
      </c>
      <c r="I419" s="19" t="s">
        <v>44</v>
      </c>
      <c r="J419" s="17">
        <v>1977</v>
      </c>
      <c r="K419" s="17">
        <f t="shared" si="75"/>
        <v>40</v>
      </c>
      <c r="L419" s="19" t="s">
        <v>8</v>
      </c>
      <c r="M419" s="17">
        <v>19</v>
      </c>
      <c r="N419" s="26">
        <v>4.2534722222222217E-2</v>
      </c>
      <c r="O419" s="21" t="str">
        <f t="shared" si="76"/>
        <v>Std.</v>
      </c>
      <c r="P419" s="16" t="s">
        <v>751</v>
      </c>
      <c r="Q419" s="28" t="str">
        <f t="shared" si="77"/>
        <v>http://alb-nagold-enz-cup.de/oberkollbach/2017/?mikekost</v>
      </c>
      <c r="R419" s="27" t="str">
        <f t="shared" si="74"/>
        <v>https://youtu.be/1YSSyxDlfeA?app=desktop&amp;t=51m15s#145-Mike</v>
      </c>
      <c r="S419" s="15">
        <f t="shared" si="79"/>
        <v>3075</v>
      </c>
      <c r="T419" s="15">
        <f t="shared" si="80"/>
        <v>1698.5040276179516</v>
      </c>
      <c r="U419" s="4" t="str">
        <f t="shared" si="81"/>
        <v>0:51:18</v>
      </c>
      <c r="V419" s="4" t="str">
        <f t="shared" si="82"/>
        <v>0:51:21</v>
      </c>
      <c r="W419" s="4" t="str">
        <f t="shared" si="83"/>
        <v xml:space="preserve">0:51:18,0:51:21
#145: Mike (Oberkollbach), M40: 19. Platz
</v>
      </c>
      <c r="X419" s="16" t="str">
        <f t="shared" si="78"/>
        <v>c:\seb\Dropbox\anecup\2017-07-19_oberkollbach\2017-07-26\qr\oberkollbach_2017_qr_145.png</v>
      </c>
    </row>
    <row r="420" spans="1:24" s="11" customFormat="1" x14ac:dyDescent="0.2">
      <c r="A420" s="16">
        <v>672</v>
      </c>
      <c r="B420" s="16">
        <v>10</v>
      </c>
      <c r="C420" s="16">
        <v>148</v>
      </c>
      <c r="D420" s="16" t="s">
        <v>770</v>
      </c>
      <c r="E420" s="17">
        <v>113</v>
      </c>
      <c r="F420" s="17">
        <v>14</v>
      </c>
      <c r="G420" s="19" t="s">
        <v>518</v>
      </c>
      <c r="H420" s="19" t="s">
        <v>516</v>
      </c>
      <c r="I420" s="19" t="s">
        <v>76</v>
      </c>
      <c r="J420" s="17">
        <v>1954</v>
      </c>
      <c r="K420" s="17">
        <f t="shared" si="75"/>
        <v>63</v>
      </c>
      <c r="L420" s="19" t="s">
        <v>15</v>
      </c>
      <c r="M420" s="17">
        <v>12</v>
      </c>
      <c r="N420" s="26">
        <v>4.2777777777777776E-2</v>
      </c>
      <c r="O420" s="21" t="str">
        <f t="shared" si="76"/>
        <v>Std.</v>
      </c>
      <c r="P420" s="16" t="s">
        <v>751</v>
      </c>
      <c r="Q420" s="28" t="str">
        <f t="shared" si="77"/>
        <v>http://alb-nagold-enz-cup.de/oberkollbach/2017/?gerhardniemann</v>
      </c>
      <c r="R420" s="27" t="str">
        <f t="shared" si="74"/>
        <v>https://youtu.be/1YSSyxDlfeA?app=desktop&amp;t=51m36s#14-Gerhard</v>
      </c>
      <c r="S420" s="15">
        <f t="shared" si="79"/>
        <v>3096</v>
      </c>
      <c r="T420" s="15">
        <f t="shared" si="80"/>
        <v>1710.1035673187571</v>
      </c>
      <c r="U420" s="4" t="str">
        <f t="shared" si="81"/>
        <v>0:51:39</v>
      </c>
      <c r="V420" s="4" t="str">
        <f t="shared" si="82"/>
        <v>0:51:42</v>
      </c>
      <c r="W420" s="4" t="str">
        <f t="shared" si="83"/>
        <v xml:space="preserve">0:51:39,0:51:42
#14: Gerhard (KINDERKLINIK SCHÖMBERG), M60: 12. Platz
</v>
      </c>
      <c r="X420" s="16" t="str">
        <f t="shared" si="78"/>
        <v>c:\seb\Dropbox\anecup\2017-07-19_oberkollbach\2017-07-26\qr\oberkollbach_2017_qr_14.png</v>
      </c>
    </row>
    <row r="421" spans="1:24" s="11" customFormat="1" x14ac:dyDescent="0.2">
      <c r="A421" s="16">
        <v>673</v>
      </c>
      <c r="B421" s="16">
        <v>10</v>
      </c>
      <c r="C421" s="16">
        <v>150</v>
      </c>
      <c r="D421" s="16" t="s">
        <v>770</v>
      </c>
      <c r="E421" s="17">
        <v>114</v>
      </c>
      <c r="F421" s="17">
        <v>67</v>
      </c>
      <c r="G421" s="19" t="s">
        <v>275</v>
      </c>
      <c r="H421" s="19" t="s">
        <v>351</v>
      </c>
      <c r="I421" s="19" t="s">
        <v>91</v>
      </c>
      <c r="J421" s="17">
        <v>1973</v>
      </c>
      <c r="K421" s="17">
        <f t="shared" si="75"/>
        <v>44</v>
      </c>
      <c r="L421" s="19" t="s">
        <v>8</v>
      </c>
      <c r="M421" s="17">
        <v>20</v>
      </c>
      <c r="N421" s="26">
        <v>4.311342592592593E-2</v>
      </c>
      <c r="O421" s="21" t="str">
        <f t="shared" si="76"/>
        <v>Std.</v>
      </c>
      <c r="P421" s="16" t="s">
        <v>751</v>
      </c>
      <c r="Q421" s="28" t="str">
        <f t="shared" si="77"/>
        <v>http://alb-nagold-enz-cup.de/oberkollbach/2017/?berndhaeussler</v>
      </c>
      <c r="R421" s="27" t="str">
        <f t="shared" si="74"/>
        <v>https://youtu.be/1YSSyxDlfeA?app=desktop&amp;t=52m5s#67-Bernd</v>
      </c>
      <c r="S421" s="15">
        <f t="shared" si="79"/>
        <v>3125</v>
      </c>
      <c r="T421" s="15">
        <f t="shared" si="80"/>
        <v>1726.1219792865361</v>
      </c>
      <c r="U421" s="4" t="str">
        <f t="shared" si="81"/>
        <v>0:52:08</v>
      </c>
      <c r="V421" s="4" t="str">
        <f t="shared" si="82"/>
        <v>0:52:11</v>
      </c>
      <c r="W421" s="4" t="str">
        <f t="shared" si="83"/>
        <v xml:space="preserve">0:52:08,0:52:11
#67: Bernd (FEUERWEHR BAD LIEBENZELL), M40: 20. Platz
</v>
      </c>
      <c r="X421" s="16" t="str">
        <f t="shared" si="78"/>
        <v>c:\seb\Dropbox\anecup\2017-07-19_oberkollbach\2017-07-26\qr\oberkollbach_2017_qr_67.png</v>
      </c>
    </row>
    <row r="422" spans="1:24" s="11" customFormat="1" x14ac:dyDescent="0.2">
      <c r="A422" s="16">
        <v>674</v>
      </c>
      <c r="B422" s="16">
        <v>10</v>
      </c>
      <c r="C422" s="16">
        <v>151</v>
      </c>
      <c r="D422" s="16" t="s">
        <v>770</v>
      </c>
      <c r="E422" s="17">
        <v>115</v>
      </c>
      <c r="F422" s="17">
        <v>160</v>
      </c>
      <c r="G422" s="19" t="s">
        <v>439</v>
      </c>
      <c r="H422" s="19" t="s">
        <v>473</v>
      </c>
      <c r="I422" s="19" t="s">
        <v>91</v>
      </c>
      <c r="J422" s="17">
        <v>1975</v>
      </c>
      <c r="K422" s="17">
        <f t="shared" si="75"/>
        <v>42</v>
      </c>
      <c r="L422" s="19" t="s">
        <v>8</v>
      </c>
      <c r="M422" s="17">
        <v>21</v>
      </c>
      <c r="N422" s="26">
        <v>4.3124999999999997E-2</v>
      </c>
      <c r="O422" s="21" t="str">
        <f t="shared" si="76"/>
        <v>Std.</v>
      </c>
      <c r="P422" s="16" t="s">
        <v>751</v>
      </c>
      <c r="Q422" s="28" t="str">
        <f t="shared" si="77"/>
        <v>http://alb-nagold-enz-cup.de/oberkollbach/2017/?olivermaisenbacher</v>
      </c>
      <c r="R422" s="27" t="str">
        <f t="shared" si="74"/>
        <v>https://youtu.be/1YSSyxDlfeA?app=desktop&amp;t=52m6s#160-Oliver</v>
      </c>
      <c r="S422" s="15">
        <f t="shared" si="79"/>
        <v>3126</v>
      </c>
      <c r="T422" s="15">
        <f t="shared" si="80"/>
        <v>1726.6743383199077</v>
      </c>
      <c r="U422" s="4" t="str">
        <f t="shared" si="81"/>
        <v>0:52:09</v>
      </c>
      <c r="V422" s="4" t="str">
        <f t="shared" si="82"/>
        <v>0:52:12</v>
      </c>
      <c r="W422" s="4" t="str">
        <f t="shared" si="83"/>
        <v xml:space="preserve">0:52:09,0:52:12
#160: Oliver (FEUERWEHR BAD LIEBENZELL), M40: 21. Platz
</v>
      </c>
      <c r="X422" s="16" t="str">
        <f t="shared" si="78"/>
        <v>c:\seb\Dropbox\anecup\2017-07-19_oberkollbach\2017-07-26\qr\oberkollbach_2017_qr_160.png</v>
      </c>
    </row>
    <row r="423" spans="1:24" s="11" customFormat="1" x14ac:dyDescent="0.2">
      <c r="A423" s="16">
        <v>675</v>
      </c>
      <c r="B423" s="16">
        <v>10</v>
      </c>
      <c r="C423" s="16">
        <v>153</v>
      </c>
      <c r="D423" s="16" t="s">
        <v>770</v>
      </c>
      <c r="E423" s="17">
        <v>116</v>
      </c>
      <c r="F423" s="17">
        <v>47</v>
      </c>
      <c r="G423" s="19" t="s">
        <v>698</v>
      </c>
      <c r="H423" s="19" t="s">
        <v>697</v>
      </c>
      <c r="I423" s="19" t="s">
        <v>103</v>
      </c>
      <c r="J423" s="17">
        <v>1956</v>
      </c>
      <c r="K423" s="17">
        <f t="shared" si="75"/>
        <v>61</v>
      </c>
      <c r="L423" s="19" t="s">
        <v>15</v>
      </c>
      <c r="M423" s="17">
        <v>13</v>
      </c>
      <c r="N423" s="26">
        <v>4.4502314814814814E-2</v>
      </c>
      <c r="O423" s="21" t="str">
        <f t="shared" si="76"/>
        <v>Std.</v>
      </c>
      <c r="P423" s="16" t="s">
        <v>751</v>
      </c>
      <c r="Q423" s="28" t="str">
        <f t="shared" si="77"/>
        <v>http://alb-nagold-enz-cup.de/oberkollbach/2017/?rolfwagner</v>
      </c>
      <c r="R423" s="27" t="str">
        <f t="shared" si="74"/>
        <v>https://youtu.be/1YSSyxDlfeA?app=desktop&amp;t=54m5s#47-Rolf</v>
      </c>
      <c r="S423" s="15">
        <f t="shared" si="79"/>
        <v>3245</v>
      </c>
      <c r="T423" s="15">
        <f t="shared" si="80"/>
        <v>1792.4050632911392</v>
      </c>
      <c r="U423" s="4" t="str">
        <f t="shared" si="81"/>
        <v>0:54:08</v>
      </c>
      <c r="V423" s="4" t="str">
        <f t="shared" si="82"/>
        <v>0:54:11</v>
      </c>
      <c r="W423" s="4" t="str">
        <f t="shared" si="83"/>
        <v xml:space="preserve">0:54:08,0:54:11
#47: Rolf (Ebhausen), M60: 13. Platz
</v>
      </c>
      <c r="X423" s="16" t="str">
        <f t="shared" si="78"/>
        <v>c:\seb\Dropbox\anecup\2017-07-19_oberkollbach\2017-07-26\qr\oberkollbach_2017_qr_47.png</v>
      </c>
    </row>
    <row r="424" spans="1:24" s="11" customFormat="1" x14ac:dyDescent="0.2">
      <c r="A424" s="16">
        <v>676</v>
      </c>
      <c r="B424" s="16">
        <v>10</v>
      </c>
      <c r="C424" s="16">
        <v>154</v>
      </c>
      <c r="D424" s="16" t="s">
        <v>770</v>
      </c>
      <c r="E424" s="17">
        <v>117</v>
      </c>
      <c r="F424" s="17">
        <v>99</v>
      </c>
      <c r="G424" s="19" t="s">
        <v>655</v>
      </c>
      <c r="H424" s="19" t="s">
        <v>654</v>
      </c>
      <c r="I424" s="19" t="s">
        <v>76</v>
      </c>
      <c r="J424" s="17">
        <v>1984</v>
      </c>
      <c r="K424" s="17">
        <f t="shared" si="75"/>
        <v>33</v>
      </c>
      <c r="L424" s="19" t="s">
        <v>5</v>
      </c>
      <c r="M424" s="17">
        <v>6</v>
      </c>
      <c r="N424" s="26">
        <v>4.6921296296296294E-2</v>
      </c>
      <c r="O424" s="21" t="str">
        <f t="shared" si="76"/>
        <v>Std.</v>
      </c>
      <c r="P424" s="16" t="s">
        <v>751</v>
      </c>
      <c r="Q424" s="28" t="str">
        <f t="shared" si="77"/>
        <v>http://alb-nagold-enz-cup.de/oberkollbach/2017/?omranshummo</v>
      </c>
      <c r="R424" s="27" t="str">
        <f t="shared" si="74"/>
        <v>https://youtu.be/1YSSyxDlfeA?app=desktop&amp;t=57m34s#99-Omran</v>
      </c>
      <c r="S424" s="15">
        <f t="shared" si="79"/>
        <v>3454</v>
      </c>
      <c r="T424" s="15">
        <f t="shared" si="80"/>
        <v>1907.8481012658226</v>
      </c>
      <c r="U424" s="4" t="str">
        <f t="shared" si="81"/>
        <v>0:57:37</v>
      </c>
      <c r="V424" s="4" t="str">
        <f t="shared" si="82"/>
        <v>0:57:40</v>
      </c>
      <c r="W424" s="4" t="str">
        <f t="shared" si="83"/>
        <v xml:space="preserve">0:57:37,0:57:40
#99: Omran (KINDERKLINIK SCHÖMBERG), M30: 6. Platz
</v>
      </c>
      <c r="X424" s="16" t="str">
        <f t="shared" si="78"/>
        <v>c:\seb\Dropbox\anecup\2017-07-19_oberkollbach\2017-07-26\qr\oberkollbach_2017_qr_99.png</v>
      </c>
    </row>
    <row r="425" spans="1:24" s="11" customFormat="1" x14ac:dyDescent="0.2">
      <c r="A425" s="16">
        <v>677</v>
      </c>
      <c r="B425" s="16">
        <v>10</v>
      </c>
      <c r="C425" s="16">
        <v>155</v>
      </c>
      <c r="D425" s="16" t="s">
        <v>770</v>
      </c>
      <c r="E425" s="17">
        <v>118</v>
      </c>
      <c r="F425" s="17">
        <v>63</v>
      </c>
      <c r="G425" s="19" t="s">
        <v>455</v>
      </c>
      <c r="H425" s="19" t="s">
        <v>454</v>
      </c>
      <c r="I425" s="19" t="s">
        <v>69</v>
      </c>
      <c r="J425" s="17">
        <v>1954</v>
      </c>
      <c r="K425" s="17">
        <f t="shared" si="75"/>
        <v>63</v>
      </c>
      <c r="L425" s="19" t="s">
        <v>15</v>
      </c>
      <c r="M425" s="17">
        <v>14</v>
      </c>
      <c r="N425" s="26">
        <v>5.0879629629629629E-2</v>
      </c>
      <c r="O425" s="21" t="str">
        <f t="shared" si="76"/>
        <v>Std.</v>
      </c>
      <c r="P425" s="16" t="s">
        <v>751</v>
      </c>
      <c r="Q425" s="28" t="str">
        <f t="shared" si="77"/>
        <v>http://alb-nagold-enz-cup.de/oberkollbach/2017/?dietmarlenz</v>
      </c>
      <c r="R425" s="16"/>
      <c r="S425" s="15"/>
      <c r="T425" s="15"/>
      <c r="U425" s="4" t="str">
        <f t="shared" si="81"/>
        <v>1:03:19</v>
      </c>
      <c r="V425" s="4" t="str">
        <f t="shared" si="82"/>
        <v>1:03:22</v>
      </c>
      <c r="W425" s="4" t="str">
        <f t="shared" si="83"/>
        <v xml:space="preserve">1:03:19,1:03:22
#63: Dietmar (Tiefenbronn), M60: 14. Platz
</v>
      </c>
      <c r="X425" s="16" t="str">
        <f t="shared" si="78"/>
        <v>c:\seb\Dropbox\anecup\2017-07-19_oberkollbach\2017-07-26\qr\oberkollbach_2017_qr_63.png</v>
      </c>
    </row>
    <row r="426" spans="1:24" s="11" customFormat="1" x14ac:dyDescent="0.2">
      <c r="A426" s="16">
        <v>678</v>
      </c>
      <c r="B426" s="16">
        <v>10</v>
      </c>
      <c r="C426" s="16">
        <v>156</v>
      </c>
      <c r="D426" s="16" t="s">
        <v>770</v>
      </c>
      <c r="E426" s="17">
        <v>119</v>
      </c>
      <c r="F426" s="17">
        <v>114</v>
      </c>
      <c r="G426" s="19" t="s">
        <v>700</v>
      </c>
      <c r="H426" s="19" t="s">
        <v>716</v>
      </c>
      <c r="I426" s="19" t="s">
        <v>21</v>
      </c>
      <c r="J426" s="17">
        <v>1947</v>
      </c>
      <c r="K426" s="17">
        <f t="shared" si="75"/>
        <v>70</v>
      </c>
      <c r="L426" s="19" t="s">
        <v>99</v>
      </c>
      <c r="M426" s="17">
        <v>1</v>
      </c>
      <c r="N426" s="26">
        <v>5.5185185185185191E-2</v>
      </c>
      <c r="O426" s="21" t="str">
        <f t="shared" si="76"/>
        <v>Std.</v>
      </c>
      <c r="P426" s="16" t="s">
        <v>751</v>
      </c>
      <c r="Q426" s="28" t="str">
        <f t="shared" si="77"/>
        <v>http://alb-nagold-enz-cup.de/oberkollbach/2017/?walterwiedenmann</v>
      </c>
      <c r="R426" s="16"/>
      <c r="S426" s="15"/>
      <c r="T426" s="15"/>
      <c r="U426" s="4" t="str">
        <f t="shared" si="81"/>
        <v>1:09:31</v>
      </c>
      <c r="V426" s="4" t="str">
        <f t="shared" si="82"/>
        <v>1:09:34</v>
      </c>
      <c r="W426" s="4" t="str">
        <f t="shared" si="83"/>
        <v xml:space="preserve">1:09:31,1:09:34
#114: Walter (LT Altburg), M70: 1. Platz
</v>
      </c>
      <c r="X426" s="16" t="str">
        <f t="shared" si="78"/>
        <v>c:\seb\Dropbox\anecup\2017-07-19_oberkollbach\2017-07-26\qr\oberkollbach_2017_qr_114.png</v>
      </c>
    </row>
  </sheetData>
  <sortState ref="A2:U426">
    <sortCondition ref="A69"/>
  </sortState>
  <pageMargins left="0.19685039370078741" right="0.19685039370078741" top="0.19685039370078741" bottom="0.19685039370078741" header="0.51181102362204722" footer="0.51181102362204722"/>
  <pageSetup paperSize="9" scale="82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Oberkollbach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Ergebnisse HNG-Lauf 2017</dc:title>
  <dc:creator>Michael Nothacker</dc:creator>
  <cp:lastModifiedBy>Sebastian Groteloh</cp:lastModifiedBy>
  <cp:lastPrinted>2017-07-24T10:56:38Z</cp:lastPrinted>
  <dcterms:created xsi:type="dcterms:W3CDTF">2006-07-20T23:12:39Z</dcterms:created>
  <dcterms:modified xsi:type="dcterms:W3CDTF">2017-08-01T21:40:56Z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