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M47" i="1" l="1"/>
  <c r="M48" i="1"/>
  <c r="M24" i="1"/>
  <c r="M2" i="1" l="1"/>
  <c r="M40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9" i="1"/>
  <c r="M50" i="1"/>
  <c r="M51" i="1"/>
  <c r="M52" i="1"/>
  <c r="M53" i="1"/>
  <c r="M54" i="1"/>
  <c r="M55" i="1"/>
  <c r="M56" i="1"/>
  <c r="M57" i="1"/>
  <c r="M58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2" i="1"/>
</calcChain>
</file>

<file path=xl/comments1.xml><?xml version="1.0" encoding="utf-8"?>
<comments xmlns="http://schemas.openxmlformats.org/spreadsheetml/2006/main">
  <authors>
    <author>Sebastian Groteloh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Platzierung gesamt (w+m gemischt)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Platzierung m/w separat (Spalte links daneben)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Rang innerhalb der Altersklasse (Spalte links daneben)</t>
        </r>
      </text>
    </comment>
  </commentList>
</comments>
</file>

<file path=xl/sharedStrings.xml><?xml version="1.0" encoding="utf-8"?>
<sst xmlns="http://schemas.openxmlformats.org/spreadsheetml/2006/main" count="355" uniqueCount="222">
  <si>
    <t>63:49,7</t>
  </si>
  <si>
    <t>Roland</t>
  </si>
  <si>
    <t>Golderer</t>
  </si>
  <si>
    <t>Daniel</t>
  </si>
  <si>
    <t>Kirchenbauer</t>
  </si>
  <si>
    <t>Tim</t>
  </si>
  <si>
    <t>Weber</t>
  </si>
  <si>
    <t>Domenik</t>
  </si>
  <si>
    <t>Behnke</t>
  </si>
  <si>
    <t>Wolfgang</t>
  </si>
  <si>
    <t>Robra</t>
  </si>
  <si>
    <t>Joachim</t>
  </si>
  <si>
    <t>Becht</t>
  </si>
  <si>
    <t>Christian</t>
  </si>
  <si>
    <t>Dihlmann</t>
  </si>
  <si>
    <t>Gunther</t>
  </si>
  <si>
    <t>Moll</t>
  </si>
  <si>
    <t>Ronny</t>
  </si>
  <si>
    <t>Seifert</t>
  </si>
  <si>
    <t>Ajoscha</t>
  </si>
  <si>
    <t>Dast</t>
  </si>
  <si>
    <t>Hagen</t>
  </si>
  <si>
    <t>Zelßmann</t>
  </si>
  <si>
    <t>Gregor</t>
  </si>
  <si>
    <t>Mini</t>
  </si>
  <si>
    <t>Lena</t>
  </si>
  <si>
    <t>Knirsch</t>
  </si>
  <si>
    <t>Waidelich</t>
  </si>
  <si>
    <t>Markus</t>
  </si>
  <si>
    <t>Seeger</t>
  </si>
  <si>
    <t>Arne</t>
  </si>
  <si>
    <t>Biemann</t>
  </si>
  <si>
    <t>Peter</t>
  </si>
  <si>
    <t>Kaupp</t>
  </si>
  <si>
    <t>Christoph</t>
  </si>
  <si>
    <t>Marquardt</t>
  </si>
  <si>
    <t>Gröner</t>
  </si>
  <si>
    <t>Andreas</t>
  </si>
  <si>
    <t>Vielmeier</t>
  </si>
  <si>
    <t>Oliver</t>
  </si>
  <si>
    <t>Sucher</t>
  </si>
  <si>
    <t>Tom</t>
  </si>
  <si>
    <t>Fischer</t>
  </si>
  <si>
    <t>Benjamin</t>
  </si>
  <si>
    <t>Ziegerer</t>
  </si>
  <si>
    <t>Jakob</t>
  </si>
  <si>
    <t>Carmen</t>
  </si>
  <si>
    <t>Keppler</t>
  </si>
  <si>
    <t>Pia</t>
  </si>
  <si>
    <t>Kummer</t>
  </si>
  <si>
    <t>Iris</t>
  </si>
  <si>
    <t>Weiss</t>
  </si>
  <si>
    <t>Christine</t>
  </si>
  <si>
    <t>Holdermann</t>
  </si>
  <si>
    <t>André</t>
  </si>
  <si>
    <t>Thoma</t>
  </si>
  <si>
    <t>Claudia</t>
  </si>
  <si>
    <t>Michael</t>
  </si>
  <si>
    <t>Becker</t>
  </si>
  <si>
    <t>Sven</t>
  </si>
  <si>
    <t>Füller</t>
  </si>
  <si>
    <t>Daub</t>
  </si>
  <si>
    <t>Ruediger</t>
  </si>
  <si>
    <t>Hering</t>
  </si>
  <si>
    <t>Günter</t>
  </si>
  <si>
    <t>Krehl</t>
  </si>
  <si>
    <t>Regina</t>
  </si>
  <si>
    <t>Mario</t>
  </si>
  <si>
    <t>Stöckel</t>
  </si>
  <si>
    <t>Uta</t>
  </si>
  <si>
    <t>Groeper</t>
  </si>
  <si>
    <t>Birgit</t>
  </si>
  <si>
    <t>Ohngemach</t>
  </si>
  <si>
    <t>Vincent</t>
  </si>
  <si>
    <t>Herbert</t>
  </si>
  <si>
    <t>Vetter</t>
  </si>
  <si>
    <t>Walter</t>
  </si>
  <si>
    <t>Stoll</t>
  </si>
  <si>
    <t>Miriam</t>
  </si>
  <si>
    <t>Walther</t>
  </si>
  <si>
    <t>Stephanie</t>
  </si>
  <si>
    <t>Weiß</t>
  </si>
  <si>
    <t>Katrin</t>
  </si>
  <si>
    <t>Perschka</t>
  </si>
  <si>
    <t>Christof</t>
  </si>
  <si>
    <t>Schildhauer</t>
  </si>
  <si>
    <t>Sabine</t>
  </si>
  <si>
    <t>Kusterer</t>
  </si>
  <si>
    <t>Nothacker</t>
  </si>
  <si>
    <t>Viktoria</t>
  </si>
  <si>
    <t>Sebastian</t>
  </si>
  <si>
    <t>Geiges</t>
  </si>
  <si>
    <t>Ralf</t>
  </si>
  <si>
    <t>Gerhard</t>
  </si>
  <si>
    <t>Sommer</t>
  </si>
  <si>
    <t>Alwin</t>
  </si>
  <si>
    <t>Wurster</t>
  </si>
  <si>
    <t>Ingo</t>
  </si>
  <si>
    <t>Wildauer</t>
  </si>
  <si>
    <t>Wiedenmann</t>
  </si>
  <si>
    <t>Hannelore</t>
  </si>
  <si>
    <t>Platz</t>
  </si>
  <si>
    <t>Nr.</t>
  </si>
  <si>
    <t>Vorname</t>
  </si>
  <si>
    <t>Nachname</t>
  </si>
  <si>
    <t>JG</t>
  </si>
  <si>
    <t>AK</t>
  </si>
  <si>
    <t>Verein</t>
  </si>
  <si>
    <t>Zeit</t>
  </si>
  <si>
    <t>M40</t>
  </si>
  <si>
    <t>M35</t>
  </si>
  <si>
    <t>M30</t>
  </si>
  <si>
    <t>M60</t>
  </si>
  <si>
    <t>M55</t>
  </si>
  <si>
    <t>M</t>
  </si>
  <si>
    <t>M45</t>
  </si>
  <si>
    <t>M50</t>
  </si>
  <si>
    <t>MU18</t>
  </si>
  <si>
    <t>W</t>
  </si>
  <si>
    <t>W40</t>
  </si>
  <si>
    <t>WU20</t>
  </si>
  <si>
    <t>W35</t>
  </si>
  <si>
    <t>W50</t>
  </si>
  <si>
    <t>W45</t>
  </si>
  <si>
    <t>M70</t>
  </si>
  <si>
    <t>W55</t>
  </si>
  <si>
    <t>W60</t>
  </si>
  <si>
    <t>M75</t>
  </si>
  <si>
    <r>
      <rPr>
        <sz val="10"/>
        <color rgb="FF2C2C2C"/>
        <rFont val="Arial"/>
        <family val="2"/>
      </rPr>
      <t>m</t>
    </r>
  </si>
  <si>
    <r>
      <rPr>
        <sz val="10"/>
        <color rgb="FF2C2C2C"/>
        <rFont val="Arial"/>
        <family val="2"/>
      </rPr>
      <t>RSV Schwalbe Ellmendingen</t>
    </r>
  </si>
  <si>
    <r>
      <rPr>
        <sz val="10"/>
        <color rgb="FF2C2C2C"/>
        <rFont val="Arial"/>
        <family val="2"/>
      </rPr>
      <t>29:34,3</t>
    </r>
  </si>
  <si>
    <r>
      <rPr>
        <sz val="10"/>
        <color rgb="FF2C2C2C"/>
        <rFont val="Arial"/>
        <family val="2"/>
      </rPr>
      <t>SV Oberkollbach</t>
    </r>
  </si>
  <si>
    <r>
      <rPr>
        <sz val="10"/>
        <color rgb="FF2C2C2C"/>
        <rFont val="Arial"/>
        <family val="2"/>
      </rPr>
      <t>30:15,7</t>
    </r>
  </si>
  <si>
    <r>
      <rPr>
        <sz val="10"/>
        <color rgb="FF2C2C2C"/>
        <rFont val="Arial"/>
        <family val="2"/>
      </rPr>
      <t>31:49,6</t>
    </r>
  </si>
  <si>
    <r>
      <rPr>
        <sz val="10"/>
        <color rgb="FF2C2C2C"/>
        <rFont val="Arial"/>
        <family val="2"/>
      </rPr>
      <t>32:26,3</t>
    </r>
  </si>
  <si>
    <r>
      <rPr>
        <sz val="10"/>
        <color rgb="FF2C2C2C"/>
        <rFont val="Arial"/>
        <family val="2"/>
      </rPr>
      <t>SZ Calmbach</t>
    </r>
  </si>
  <si>
    <r>
      <rPr>
        <sz val="10"/>
        <color rgb="FF2C2C2C"/>
        <rFont val="Arial"/>
        <family val="2"/>
      </rPr>
      <t>33:05,6</t>
    </r>
  </si>
  <si>
    <r>
      <rPr>
        <sz val="10"/>
        <color rgb="FF2C2C2C"/>
        <rFont val="Arial"/>
        <family val="2"/>
      </rPr>
      <t>LT Furtwangen</t>
    </r>
  </si>
  <si>
    <r>
      <rPr>
        <sz val="10"/>
        <color rgb="FF2C2C2C"/>
        <rFont val="Arial"/>
        <family val="2"/>
      </rPr>
      <t>33:34,7</t>
    </r>
  </si>
  <si>
    <r>
      <rPr>
        <sz val="10"/>
        <color rgb="FF2C2C2C"/>
        <rFont val="Arial"/>
        <family val="2"/>
      </rPr>
      <t>33:53,9</t>
    </r>
  </si>
  <si>
    <r>
      <rPr>
        <sz val="10"/>
        <color rgb="FF2C2C2C"/>
        <rFont val="Arial"/>
        <family val="2"/>
      </rPr>
      <t>VfL Ostelsheim</t>
    </r>
  </si>
  <si>
    <r>
      <rPr>
        <sz val="10"/>
        <color rgb="FF2C2C2C"/>
        <rFont val="Arial"/>
        <family val="2"/>
      </rPr>
      <t>34:04,0</t>
    </r>
  </si>
  <si>
    <r>
      <rPr>
        <sz val="10"/>
        <color rgb="FF2C2C2C"/>
        <rFont val="Arial"/>
        <family val="2"/>
      </rPr>
      <t>34:45,7</t>
    </r>
  </si>
  <si>
    <r>
      <rPr>
        <sz val="10"/>
        <color rgb="FF2C2C2C"/>
        <rFont val="Arial"/>
        <family val="2"/>
      </rPr>
      <t>35:25,7</t>
    </r>
  </si>
  <si>
    <r>
      <rPr>
        <sz val="10"/>
        <color rgb="FF2C2C2C"/>
        <rFont val="Arial"/>
        <family val="2"/>
      </rPr>
      <t>TSV Kuppingen</t>
    </r>
  </si>
  <si>
    <r>
      <rPr>
        <sz val="10"/>
        <color rgb="FF2C2C2C"/>
        <rFont val="Arial"/>
        <family val="2"/>
      </rPr>
      <t>35:52,1</t>
    </r>
  </si>
  <si>
    <r>
      <rPr>
        <sz val="10"/>
        <color rgb="FF2C2C2C"/>
        <rFont val="Arial"/>
        <family val="2"/>
      </rPr>
      <t>TriTeam SSV Ettlingen</t>
    </r>
  </si>
  <si>
    <r>
      <rPr>
        <sz val="10"/>
        <color rgb="FF2C2C2C"/>
        <rFont val="Arial"/>
        <family val="2"/>
      </rPr>
      <t>36:05,8</t>
    </r>
  </si>
  <si>
    <r>
      <rPr>
        <sz val="10"/>
        <color rgb="FF2C2C2C"/>
        <rFont val="Arial"/>
        <family val="2"/>
      </rPr>
      <t>37:32,1</t>
    </r>
  </si>
  <si>
    <r>
      <rPr>
        <sz val="10"/>
        <color rgb="FF2C2C2C"/>
        <rFont val="Arial"/>
        <family val="2"/>
      </rPr>
      <t>37:49,8</t>
    </r>
  </si>
  <si>
    <r>
      <rPr>
        <sz val="10"/>
        <color rgb="FF2C2C2C"/>
        <rFont val="Arial"/>
        <family val="2"/>
      </rPr>
      <t>GV Freundschaft</t>
    </r>
  </si>
  <si>
    <r>
      <rPr>
        <sz val="10"/>
        <color rgb="FF2C2C2C"/>
        <rFont val="Arial"/>
        <family val="2"/>
      </rPr>
      <t>38:16,2</t>
    </r>
  </si>
  <si>
    <r>
      <rPr>
        <sz val="10"/>
        <color rgb="FF2C2C2C"/>
        <rFont val="Arial"/>
        <family val="2"/>
      </rPr>
      <t>38:38,2</t>
    </r>
  </si>
  <si>
    <r>
      <rPr>
        <sz val="10"/>
        <color rgb="FF2C2C2C"/>
        <rFont val="Arial"/>
        <family val="2"/>
      </rPr>
      <t>38:39,3</t>
    </r>
  </si>
  <si>
    <r>
      <rPr>
        <sz val="10"/>
        <color rgb="FF2C2C2C"/>
        <rFont val="Arial"/>
        <family val="2"/>
      </rPr>
      <t>Skizunft Bad Herrenalb</t>
    </r>
  </si>
  <si>
    <r>
      <rPr>
        <sz val="10"/>
        <color rgb="FF2C2C2C"/>
        <rFont val="Arial"/>
        <family val="2"/>
      </rPr>
      <t>39:18,2</t>
    </r>
  </si>
  <si>
    <r>
      <rPr>
        <sz val="10"/>
        <color rgb="FF2C2C2C"/>
        <rFont val="Arial"/>
        <family val="2"/>
      </rPr>
      <t>39:34,1</t>
    </r>
  </si>
  <si>
    <r>
      <rPr>
        <sz val="10"/>
        <color rgb="FF2C2C2C"/>
        <rFont val="Arial"/>
        <family val="2"/>
      </rPr>
      <t>SFC Rheinstetten</t>
    </r>
  </si>
  <si>
    <r>
      <rPr>
        <sz val="10"/>
        <color rgb="FF2C2C2C"/>
        <rFont val="Arial"/>
        <family val="2"/>
      </rPr>
      <t>39:53,2</t>
    </r>
  </si>
  <si>
    <r>
      <rPr>
        <sz val="10"/>
        <color rgb="FF2C2C2C"/>
        <rFont val="Arial"/>
        <family val="2"/>
      </rPr>
      <t>40:02,3</t>
    </r>
  </si>
  <si>
    <r>
      <rPr>
        <sz val="10"/>
        <color rgb="FF2C2C2C"/>
        <rFont val="Arial"/>
        <family val="2"/>
      </rPr>
      <t>MiAuU</t>
    </r>
  </si>
  <si>
    <r>
      <rPr>
        <sz val="10"/>
        <color rgb="FF2C2C2C"/>
        <rFont val="Arial"/>
        <family val="2"/>
      </rPr>
      <t>40:07,9</t>
    </r>
  </si>
  <si>
    <r>
      <rPr>
        <sz val="10"/>
        <color rgb="FF2C2C2C"/>
        <rFont val="Arial"/>
        <family val="2"/>
      </rPr>
      <t>40:18,1</t>
    </r>
  </si>
  <si>
    <r>
      <rPr>
        <sz val="10"/>
        <color rgb="FF2C2C2C"/>
        <rFont val="Arial"/>
        <family val="2"/>
      </rPr>
      <t>41:32,6</t>
    </r>
  </si>
  <si>
    <r>
      <rPr>
        <sz val="10"/>
        <color rgb="FF2C2C2C"/>
        <rFont val="Arial"/>
        <family val="2"/>
      </rPr>
      <t>SC Schielberg</t>
    </r>
  </si>
  <si>
    <r>
      <rPr>
        <sz val="10"/>
        <color rgb="FF2C2C2C"/>
        <rFont val="Arial"/>
        <family val="2"/>
      </rPr>
      <t>42:01,1</t>
    </r>
  </si>
  <si>
    <r>
      <rPr>
        <sz val="10"/>
        <color rgb="FF2C2C2C"/>
        <rFont val="Arial"/>
        <family val="2"/>
      </rPr>
      <t>WSV Schömberg</t>
    </r>
  </si>
  <si>
    <r>
      <rPr>
        <sz val="10"/>
        <color rgb="FF2C2C2C"/>
        <rFont val="Arial"/>
        <family val="2"/>
      </rPr>
      <t>42:08,2</t>
    </r>
  </si>
  <si>
    <r>
      <rPr>
        <sz val="10"/>
        <color rgb="FF2C2C2C"/>
        <rFont val="Arial"/>
        <family val="2"/>
      </rPr>
      <t>43:13,4</t>
    </r>
  </si>
  <si>
    <r>
      <rPr>
        <sz val="10"/>
        <color rgb="FF2C2C2C"/>
        <rFont val="Arial"/>
        <family val="2"/>
      </rPr>
      <t>43:42,6</t>
    </r>
  </si>
  <si>
    <r>
      <rPr>
        <sz val="10"/>
        <color rgb="FF2C2C2C"/>
        <rFont val="Arial"/>
        <family val="2"/>
      </rPr>
      <t>44:27,7</t>
    </r>
  </si>
  <si>
    <r>
      <rPr>
        <sz val="10"/>
        <color rgb="FF2C2C2C"/>
        <rFont val="Arial"/>
        <family val="2"/>
      </rPr>
      <t>44:47,3</t>
    </r>
  </si>
  <si>
    <r>
      <rPr>
        <sz val="10"/>
        <color rgb="FF2C2C2C"/>
        <rFont val="Arial"/>
        <family val="2"/>
      </rPr>
      <t>45:32,9</t>
    </r>
  </si>
  <si>
    <r>
      <rPr>
        <sz val="10"/>
        <color rgb="FF2C2C2C"/>
        <rFont val="Arial"/>
        <family val="2"/>
      </rPr>
      <t>45:34,5</t>
    </r>
  </si>
  <si>
    <r>
      <rPr>
        <sz val="10"/>
        <color rgb="FF2C2C2C"/>
        <rFont val="Arial"/>
        <family val="2"/>
      </rPr>
      <t>LT Altburg</t>
    </r>
  </si>
  <si>
    <r>
      <rPr>
        <sz val="10"/>
        <color rgb="FF2C2C2C"/>
        <rFont val="Arial"/>
        <family val="2"/>
      </rPr>
      <t>45:43,0</t>
    </r>
  </si>
  <si>
    <r>
      <rPr>
        <sz val="10"/>
        <color rgb="FF2C2C2C"/>
        <rFont val="Arial"/>
        <family val="2"/>
      </rPr>
      <t>TSV Helmstadt</t>
    </r>
  </si>
  <si>
    <r>
      <rPr>
        <sz val="10"/>
        <color rgb="FF2C2C2C"/>
        <rFont val="Arial"/>
        <family val="2"/>
      </rPr>
      <t>49:34,0</t>
    </r>
  </si>
  <si>
    <r>
      <rPr>
        <sz val="10"/>
        <color rgb="FF2C2C2C"/>
        <rFont val="Arial"/>
        <family val="2"/>
      </rPr>
      <t>49:34,4</t>
    </r>
  </si>
  <si>
    <r>
      <rPr>
        <sz val="10"/>
        <color rgb="FF2C2C2C"/>
        <rFont val="Arial"/>
        <family val="2"/>
      </rPr>
      <t>50:04,4</t>
    </r>
  </si>
  <si>
    <r>
      <rPr>
        <sz val="10"/>
        <color rgb="FF2C2C2C"/>
        <rFont val="Arial"/>
        <family val="2"/>
      </rPr>
      <t>Goldstadt Laufteam Pforzheim</t>
    </r>
  </si>
  <si>
    <r>
      <rPr>
        <sz val="10"/>
        <color rgb="FF2C2C2C"/>
        <rFont val="Arial"/>
        <family val="2"/>
      </rPr>
      <t>52:04,4</t>
    </r>
  </si>
  <si>
    <r>
      <rPr>
        <sz val="10"/>
        <color rgb="FF2C2C2C"/>
        <rFont val="Arial"/>
        <family val="2"/>
      </rPr>
      <t>Radhof Schill Nufringen</t>
    </r>
  </si>
  <si>
    <r>
      <rPr>
        <sz val="10"/>
        <color rgb="FF2C2C2C"/>
        <rFont val="Arial"/>
        <family val="2"/>
      </rPr>
      <t>53:30,0</t>
    </r>
  </si>
  <si>
    <r>
      <rPr>
        <sz val="10"/>
        <color rgb="FF2C2C2C"/>
        <rFont val="Arial"/>
        <family val="2"/>
      </rPr>
      <t>53:40,5</t>
    </r>
  </si>
  <si>
    <r>
      <rPr>
        <sz val="10"/>
        <color rgb="FF2C2C2C"/>
        <rFont val="Arial"/>
        <family val="2"/>
      </rPr>
      <t>56:23,3</t>
    </r>
  </si>
  <si>
    <r>
      <rPr>
        <sz val="10"/>
        <color rgb="FF2C2C2C"/>
        <rFont val="Arial"/>
        <family val="2"/>
      </rPr>
      <t>Team Erdinger alkoholfrei</t>
    </r>
  </si>
  <si>
    <r>
      <rPr>
        <sz val="10"/>
        <color rgb="FF2C2C2C"/>
        <rFont val="Arial"/>
        <family val="2"/>
      </rPr>
      <t>57:16,1</t>
    </r>
  </si>
  <si>
    <t>7. Hahnenfalzhüttenberglauf der Skizunft Bad Herrenalb am 09. September 2018</t>
  </si>
  <si>
    <t>ca. 6 Kilometer und 519 Meter Höhendifferenz</t>
  </si>
  <si>
    <t>m/w</t>
  </si>
  <si>
    <t>Platz m/w</t>
  </si>
  <si>
    <t>Alter</t>
  </si>
  <si>
    <t>Rang</t>
  </si>
  <si>
    <t>w</t>
  </si>
  <si>
    <t>Skizunft Bad Herrenalb</t>
  </si>
  <si>
    <t>36:35,7</t>
  </si>
  <si>
    <t>SV Oberkollbach</t>
  </si>
  <si>
    <t>40:44,6</t>
  </si>
  <si>
    <t>LG Calw</t>
  </si>
  <si>
    <t>40:45,1</t>
  </si>
  <si>
    <t>Radhof Schill Nufringen</t>
  </si>
  <si>
    <t>40:51,0</t>
  </si>
  <si>
    <t>41:05,6</t>
  </si>
  <si>
    <t>SZ Calmbach</t>
  </si>
  <si>
    <t>41:47,5</t>
  </si>
  <si>
    <t>44:39,2</t>
  </si>
  <si>
    <t>TSV Kuppingen</t>
  </si>
  <si>
    <t>44:58,7</t>
  </si>
  <si>
    <t>SC Neubulach</t>
  </si>
  <si>
    <t>45:03,6</t>
  </si>
  <si>
    <t>46:52,5</t>
  </si>
  <si>
    <t>SG Stern Gaggenau</t>
  </si>
  <si>
    <t>48:39,7</t>
  </si>
  <si>
    <t>48:49,9</t>
  </si>
  <si>
    <t>50:04,0</t>
  </si>
  <si>
    <t>51:31,8</t>
  </si>
  <si>
    <t>LT Altburg</t>
  </si>
  <si>
    <t>66:28,9</t>
  </si>
  <si>
    <t>Galerie</t>
  </si>
  <si>
    <t xml:space="preserve">                                                                                                         "</t>
  </si>
  <si>
    <t>http://alb-nagold-enz-cup.de/termine/?go=780#7hahnenfalzhuettenberglaufbadherrenalb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</si>
</sst>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1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2C2C2C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u/>
      <sz val="10"/>
      <color theme="10"/>
      <name val="Times New Roman"/>
      <charset val="204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/>
  </cellStyleXfs>
  <cellXfs count="2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7" fontId="2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7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</cellXfs>
  <cellStyles count="2">
    <cellStyle name="Hyperlink" xfId="1" builtinId="8" customBuiltin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lb-nagold-enz-cup.de/termine/?go=78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9"/>
  <sheetViews>
    <sheetView tabSelected="1" workbookViewId="0"/>
  </sheetViews>
  <sheetFormatPr baseColWidth="10" defaultColWidth="9.33203125" defaultRowHeight="15" customHeight="1" x14ac:dyDescent="0.2"/>
  <cols>
    <col min="1" max="1" width="7.1640625" style="3" customWidth="1"/>
    <col min="2" max="2" width="7.1640625" style="4" customWidth="1"/>
    <col min="3" max="3" width="11.6640625" style="4" bestFit="1" customWidth="1"/>
    <col min="4" max="4" width="4.6640625" style="1" bestFit="1" customWidth="1"/>
    <col min="5" max="5" width="12.1640625" style="1" bestFit="1" customWidth="1"/>
    <col min="6" max="6" width="15.33203125" style="1" bestFit="1" customWidth="1"/>
    <col min="7" max="7" width="30.83203125" style="3" bestFit="1" customWidth="1"/>
    <col min="8" max="11" width="8.6640625" style="4" customWidth="1"/>
    <col min="12" max="12" width="8.6640625" style="1" customWidth="1"/>
    <col min="13" max="13" width="9.33203125" style="1"/>
    <col min="14" max="14" width="25.5" style="1" customWidth="1"/>
    <col min="15" max="15" width="83.83203125" style="1" bestFit="1" customWidth="1"/>
    <col min="16" max="16384" width="9.33203125" style="1"/>
  </cols>
  <sheetData>
    <row r="1" spans="1:24" s="11" customFormat="1" ht="15" customHeight="1" x14ac:dyDescent="0.2">
      <c r="A1" s="9" t="s">
        <v>101</v>
      </c>
      <c r="B1" s="9" t="s">
        <v>190</v>
      </c>
      <c r="C1" s="9" t="s">
        <v>191</v>
      </c>
      <c r="D1" s="9" t="s">
        <v>102</v>
      </c>
      <c r="E1" s="11" t="s">
        <v>103</v>
      </c>
      <c r="F1" s="11" t="s">
        <v>104</v>
      </c>
      <c r="G1" s="10" t="s">
        <v>107</v>
      </c>
      <c r="H1" s="12" t="s">
        <v>105</v>
      </c>
      <c r="I1" s="12" t="s">
        <v>192</v>
      </c>
      <c r="J1" s="12" t="s">
        <v>106</v>
      </c>
      <c r="K1" s="9" t="s">
        <v>193</v>
      </c>
      <c r="L1" s="11" t="s">
        <v>108</v>
      </c>
      <c r="M1" s="11" t="s">
        <v>219</v>
      </c>
    </row>
    <row r="2" spans="1:24" ht="15" customHeight="1" x14ac:dyDescent="0.2">
      <c r="A2" s="5">
        <v>1</v>
      </c>
      <c r="B2" s="8" t="s">
        <v>128</v>
      </c>
      <c r="C2" s="7">
        <v>1</v>
      </c>
      <c r="D2" s="6">
        <v>941</v>
      </c>
      <c r="E2" s="21" t="s">
        <v>1</v>
      </c>
      <c r="F2" s="21" t="s">
        <v>2</v>
      </c>
      <c r="G2" s="2" t="s">
        <v>129</v>
      </c>
      <c r="H2" s="7">
        <v>1977</v>
      </c>
      <c r="I2" s="7">
        <f t="shared" ref="I2:I33" si="0">2018-H2</f>
        <v>41</v>
      </c>
      <c r="J2" s="8" t="s">
        <v>109</v>
      </c>
      <c r="K2" s="7">
        <v>1</v>
      </c>
      <c r="L2" s="13" t="s">
        <v>130</v>
      </c>
      <c r="M2" s="23" t="str">
        <f>HYPERLINK(CONCATENATE("http://alb-nagold-enz-cup.de/galerie/zeigsmir.php?go=herrenalb_berglauf_2018&amp;suche=",D2,"#",E2 ),"10 Fotos")</f>
        <v>10 Fotos</v>
      </c>
      <c r="N2" s="24" t="s">
        <v>188</v>
      </c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x14ac:dyDescent="0.2">
      <c r="A3" s="5">
        <v>2</v>
      </c>
      <c r="B3" s="8" t="s">
        <v>128</v>
      </c>
      <c r="C3" s="7">
        <v>2</v>
      </c>
      <c r="D3" s="6">
        <v>955</v>
      </c>
      <c r="E3" s="21" t="s">
        <v>3</v>
      </c>
      <c r="F3" s="21" t="s">
        <v>4</v>
      </c>
      <c r="G3" s="2" t="s">
        <v>131</v>
      </c>
      <c r="H3" s="7">
        <v>1982</v>
      </c>
      <c r="I3" s="7">
        <f t="shared" si="0"/>
        <v>36</v>
      </c>
      <c r="J3" s="8" t="s">
        <v>110</v>
      </c>
      <c r="K3" s="7">
        <v>1</v>
      </c>
      <c r="L3" s="13" t="s">
        <v>132</v>
      </c>
      <c r="M3" s="23" t="str">
        <f>HYPERLINK(CONCATENATE("http://alb-nagold-enz-cup.de/galerie/zeigsmir.php?go=herrenalb_berglauf_2018&amp;suche=",D3,"#",E3 ),"6 Fotos")</f>
        <v>6 Fotos</v>
      </c>
      <c r="N3" s="24" t="s">
        <v>189</v>
      </c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 x14ac:dyDescent="0.2">
      <c r="A4" s="5">
        <v>3</v>
      </c>
      <c r="B4" s="8" t="s">
        <v>128</v>
      </c>
      <c r="C4" s="7">
        <v>3</v>
      </c>
      <c r="D4" s="6">
        <v>912</v>
      </c>
      <c r="E4" s="21" t="s">
        <v>5</v>
      </c>
      <c r="F4" s="21" t="s">
        <v>6</v>
      </c>
      <c r="G4" s="2" t="s">
        <v>131</v>
      </c>
      <c r="H4" s="7">
        <v>1985</v>
      </c>
      <c r="I4" s="7">
        <f t="shared" si="0"/>
        <v>33</v>
      </c>
      <c r="J4" s="8" t="s">
        <v>111</v>
      </c>
      <c r="K4" s="7">
        <v>1</v>
      </c>
      <c r="L4" s="13" t="s">
        <v>133</v>
      </c>
      <c r="M4" s="23" t="str">
        <f>HYPERLINK(CONCATENATE("http://alb-nagold-enz-cup.de/galerie/zeigsmir.php?go=herrenalb_berglauf_2018&amp;suche=",D4,"#",E4 ),"11 Fotos")</f>
        <v>11 Fotos</v>
      </c>
      <c r="N4" s="11"/>
    </row>
    <row r="5" spans="1:24" ht="15" customHeight="1" x14ac:dyDescent="0.2">
      <c r="A5" s="5">
        <v>4</v>
      </c>
      <c r="B5" s="8" t="s">
        <v>128</v>
      </c>
      <c r="C5" s="7">
        <v>4</v>
      </c>
      <c r="D5" s="6">
        <v>954</v>
      </c>
      <c r="E5" s="21" t="s">
        <v>7</v>
      </c>
      <c r="F5" s="21" t="s">
        <v>8</v>
      </c>
      <c r="G5" s="2" t="s">
        <v>131</v>
      </c>
      <c r="H5" s="7">
        <v>1980</v>
      </c>
      <c r="I5" s="7">
        <f t="shared" si="0"/>
        <v>38</v>
      </c>
      <c r="J5" s="8" t="s">
        <v>110</v>
      </c>
      <c r="K5" s="7">
        <v>2</v>
      </c>
      <c r="L5" s="13" t="s">
        <v>134</v>
      </c>
      <c r="M5" s="23" t="str">
        <f>HYPERLINK(CONCATENATE("http://alb-nagold-enz-cup.de/galerie/zeigsmir.php?go=herrenalb_berglauf_2018&amp;suche=",D5,"#",E5 ),"9 Fotos")</f>
        <v>9 Fotos</v>
      </c>
      <c r="N5" s="25" t="s">
        <v>221</v>
      </c>
    </row>
    <row r="6" spans="1:24" ht="15" customHeight="1" x14ac:dyDescent="0.2">
      <c r="A6" s="5">
        <v>5</v>
      </c>
      <c r="B6" s="8" t="s">
        <v>128</v>
      </c>
      <c r="C6" s="7">
        <v>5</v>
      </c>
      <c r="D6" s="6">
        <v>908</v>
      </c>
      <c r="E6" s="21" t="s">
        <v>9</v>
      </c>
      <c r="F6" s="21" t="s">
        <v>10</v>
      </c>
      <c r="G6" s="2" t="s">
        <v>135</v>
      </c>
      <c r="H6" s="7">
        <v>1958</v>
      </c>
      <c r="I6" s="7">
        <f t="shared" si="0"/>
        <v>60</v>
      </c>
      <c r="J6" s="8" t="s">
        <v>112</v>
      </c>
      <c r="K6" s="7">
        <v>1</v>
      </c>
      <c r="L6" s="13" t="s">
        <v>136</v>
      </c>
      <c r="M6" s="23" t="str">
        <f>HYPERLINK(CONCATENATE("http://alb-nagold-enz-cup.de/galerie/zeigsmir.php?go=herrenalb_berglauf_2018&amp;suche=",D6,"#",E6 ),"7 Fotos")</f>
        <v>7 Fotos</v>
      </c>
    </row>
    <row r="7" spans="1:24" ht="15" customHeight="1" x14ac:dyDescent="0.2">
      <c r="A7" s="5">
        <v>6</v>
      </c>
      <c r="B7" s="8" t="s">
        <v>128</v>
      </c>
      <c r="C7" s="7">
        <v>6</v>
      </c>
      <c r="D7" s="6">
        <v>920</v>
      </c>
      <c r="E7" s="21" t="s">
        <v>11</v>
      </c>
      <c r="F7" s="21" t="s">
        <v>12</v>
      </c>
      <c r="G7" s="2" t="s">
        <v>137</v>
      </c>
      <c r="H7" s="7">
        <v>1961</v>
      </c>
      <c r="I7" s="7">
        <f t="shared" si="0"/>
        <v>57</v>
      </c>
      <c r="J7" s="8" t="s">
        <v>113</v>
      </c>
      <c r="K7" s="7">
        <v>1</v>
      </c>
      <c r="L7" s="13" t="s">
        <v>138</v>
      </c>
      <c r="M7" s="23" t="str">
        <f>HYPERLINK(CONCATENATE("http://alb-nagold-enz-cup.de/galerie/zeigsmir.php?go=herrenalb_berglauf_2018&amp;suche=",D7,"#",E7 ),"7 Fotos")</f>
        <v>7 Fotos</v>
      </c>
    </row>
    <row r="8" spans="1:24" ht="15" customHeight="1" x14ac:dyDescent="0.2">
      <c r="A8" s="5">
        <v>7</v>
      </c>
      <c r="B8" s="8" t="s">
        <v>128</v>
      </c>
      <c r="C8" s="7">
        <v>7</v>
      </c>
      <c r="D8" s="6">
        <v>939</v>
      </c>
      <c r="E8" s="21" t="s">
        <v>13</v>
      </c>
      <c r="F8" s="21" t="s">
        <v>14</v>
      </c>
      <c r="G8" s="2" t="s">
        <v>131</v>
      </c>
      <c r="H8" s="7">
        <v>1989</v>
      </c>
      <c r="I8" s="7">
        <f t="shared" si="0"/>
        <v>29</v>
      </c>
      <c r="J8" s="8" t="s">
        <v>114</v>
      </c>
      <c r="K8" s="7">
        <v>1</v>
      </c>
      <c r="L8" s="13" t="s">
        <v>139</v>
      </c>
      <c r="M8" s="23" t="str">
        <f>HYPERLINK(CONCATENATE("http://alb-nagold-enz-cup.de/galerie/zeigsmir.php?go=herrenalb_berglauf_2018&amp;suche=",D8,"#",E8 ),"10 Fotos")</f>
        <v>10 Fotos</v>
      </c>
    </row>
    <row r="9" spans="1:24" ht="15" customHeight="1" x14ac:dyDescent="0.2">
      <c r="A9" s="5">
        <v>8</v>
      </c>
      <c r="B9" s="8" t="s">
        <v>128</v>
      </c>
      <c r="C9" s="7">
        <v>8</v>
      </c>
      <c r="D9" s="6">
        <v>933</v>
      </c>
      <c r="E9" s="21" t="s">
        <v>15</v>
      </c>
      <c r="F9" s="21" t="s">
        <v>16</v>
      </c>
      <c r="G9" s="2" t="s">
        <v>140</v>
      </c>
      <c r="H9" s="7">
        <v>1972</v>
      </c>
      <c r="I9" s="7">
        <f t="shared" si="0"/>
        <v>46</v>
      </c>
      <c r="J9" s="8" t="s">
        <v>115</v>
      </c>
      <c r="K9" s="7">
        <v>1</v>
      </c>
      <c r="L9" s="13" t="s">
        <v>141</v>
      </c>
      <c r="M9" s="23" t="str">
        <f>HYPERLINK(CONCATENATE("http://alb-nagold-enz-cup.de/galerie/zeigsmir.php?go=herrenalb_berglauf_2018&amp;suche=",D9,"#",E9 ),"9 Fotos")</f>
        <v>9 Fotos</v>
      </c>
    </row>
    <row r="10" spans="1:24" ht="15" customHeight="1" x14ac:dyDescent="0.2">
      <c r="A10" s="5">
        <v>9</v>
      </c>
      <c r="B10" s="8" t="s">
        <v>128</v>
      </c>
      <c r="C10" s="7">
        <v>9</v>
      </c>
      <c r="D10" s="6">
        <v>958</v>
      </c>
      <c r="E10" s="21" t="s">
        <v>17</v>
      </c>
      <c r="F10" s="21" t="s">
        <v>18</v>
      </c>
      <c r="G10" s="2" t="s">
        <v>137</v>
      </c>
      <c r="H10" s="7">
        <v>1968</v>
      </c>
      <c r="I10" s="7">
        <f t="shared" si="0"/>
        <v>50</v>
      </c>
      <c r="J10" s="8" t="s">
        <v>116</v>
      </c>
      <c r="K10" s="7">
        <v>1</v>
      </c>
      <c r="L10" s="13" t="s">
        <v>142</v>
      </c>
      <c r="M10" s="23" t="str">
        <f>HYPERLINK(CONCATENATE("http://alb-nagold-enz-cup.de/galerie/zeigsmir.php?go=herrenalb_berglauf_2018&amp;suche=",D10,"#",E10),"9 Fotos")</f>
        <v>9 Fotos</v>
      </c>
    </row>
    <row r="11" spans="1:24" ht="15" customHeight="1" x14ac:dyDescent="0.2">
      <c r="A11" s="5">
        <v>10</v>
      </c>
      <c r="B11" s="8" t="s">
        <v>128</v>
      </c>
      <c r="C11" s="7">
        <v>10</v>
      </c>
      <c r="D11" s="6">
        <v>917</v>
      </c>
      <c r="E11" s="21" t="s">
        <v>19</v>
      </c>
      <c r="F11" s="21" t="s">
        <v>20</v>
      </c>
      <c r="G11" s="2" t="s">
        <v>131</v>
      </c>
      <c r="H11" s="7">
        <v>2001</v>
      </c>
      <c r="I11" s="7">
        <f t="shared" si="0"/>
        <v>17</v>
      </c>
      <c r="J11" s="8" t="s">
        <v>117</v>
      </c>
      <c r="K11" s="7">
        <v>1</v>
      </c>
      <c r="L11" s="13" t="s">
        <v>143</v>
      </c>
      <c r="M11" s="23" t="str">
        <f>HYPERLINK(CONCATENATE("http://alb-nagold-enz-cup.de/galerie/zeigsmir.php?go=herrenalb_berglauf_2018&amp;suche=",D11,"#",E11),"7 Fotos")</f>
        <v>7 Fotos</v>
      </c>
    </row>
    <row r="12" spans="1:24" ht="15" customHeight="1" x14ac:dyDescent="0.2">
      <c r="A12" s="5">
        <v>11</v>
      </c>
      <c r="B12" s="8" t="s">
        <v>128</v>
      </c>
      <c r="C12" s="7">
        <v>11</v>
      </c>
      <c r="D12" s="6">
        <v>924</v>
      </c>
      <c r="E12" s="21" t="s">
        <v>21</v>
      </c>
      <c r="F12" s="21" t="s">
        <v>22</v>
      </c>
      <c r="G12" s="2" t="s">
        <v>144</v>
      </c>
      <c r="H12" s="7">
        <v>1963</v>
      </c>
      <c r="I12" s="7">
        <f t="shared" si="0"/>
        <v>55</v>
      </c>
      <c r="J12" s="8" t="s">
        <v>113</v>
      </c>
      <c r="K12" s="7">
        <v>2</v>
      </c>
      <c r="L12" s="13" t="s">
        <v>145</v>
      </c>
      <c r="M12" s="23" t="str">
        <f>HYPERLINK(CONCATENATE("http://alb-nagold-enz-cup.de/galerie/zeigsmir.php?go=herrenalb_berglauf_2018&amp;suche=",D12,"#",E12),"7 Fotos")</f>
        <v>7 Fotos</v>
      </c>
    </row>
    <row r="13" spans="1:24" ht="15" customHeight="1" x14ac:dyDescent="0.2">
      <c r="A13" s="5">
        <v>12</v>
      </c>
      <c r="B13" s="8" t="s">
        <v>128</v>
      </c>
      <c r="C13" s="7">
        <v>12</v>
      </c>
      <c r="D13" s="6">
        <v>950</v>
      </c>
      <c r="E13" s="21" t="s">
        <v>23</v>
      </c>
      <c r="F13" s="21" t="s">
        <v>24</v>
      </c>
      <c r="G13" s="2" t="s">
        <v>146</v>
      </c>
      <c r="H13" s="7">
        <v>1989</v>
      </c>
      <c r="I13" s="7">
        <f t="shared" si="0"/>
        <v>29</v>
      </c>
      <c r="J13" s="8" t="s">
        <v>114</v>
      </c>
      <c r="K13" s="7">
        <v>2</v>
      </c>
      <c r="L13" s="13" t="s">
        <v>147</v>
      </c>
      <c r="M13" s="23" t="str">
        <f>HYPERLINK(CONCATENATE("http://alb-nagold-enz-cup.de/galerie/zeigsmir.php?go=herrenalb_berglauf_2018&amp;suche=",D13,"#",E13),"7 Fotos")</f>
        <v>7 Fotos</v>
      </c>
    </row>
    <row r="14" spans="1:24" ht="15" customHeight="1" x14ac:dyDescent="0.2">
      <c r="A14" s="14">
        <v>13</v>
      </c>
      <c r="B14" s="15" t="s">
        <v>194</v>
      </c>
      <c r="C14" s="16">
        <v>1</v>
      </c>
      <c r="D14" s="17">
        <v>953</v>
      </c>
      <c r="E14" s="22" t="s">
        <v>25</v>
      </c>
      <c r="F14" s="22" t="s">
        <v>26</v>
      </c>
      <c r="G14" s="18" t="s">
        <v>195</v>
      </c>
      <c r="H14" s="16">
        <v>1996</v>
      </c>
      <c r="I14" s="16">
        <f t="shared" si="0"/>
        <v>22</v>
      </c>
      <c r="J14" s="15" t="s">
        <v>118</v>
      </c>
      <c r="K14" s="16">
        <v>1</v>
      </c>
      <c r="L14" s="19" t="s">
        <v>196</v>
      </c>
      <c r="M14" s="23" t="str">
        <f>HYPERLINK(CONCATENATE("http://alb-nagold-enz-cup.de/galerie/zeigsmir.php?go=herrenalb_berglauf_2018&amp;suche=",D14,"#",E14),"7 Fotos")</f>
        <v>7 Fotos</v>
      </c>
    </row>
    <row r="15" spans="1:24" ht="15" customHeight="1" x14ac:dyDescent="0.2">
      <c r="A15" s="5">
        <v>14</v>
      </c>
      <c r="B15" s="8" t="s">
        <v>128</v>
      </c>
      <c r="C15" s="7">
        <v>13</v>
      </c>
      <c r="D15" s="6">
        <v>907</v>
      </c>
      <c r="E15" s="21" t="s">
        <v>3</v>
      </c>
      <c r="F15" s="21" t="s">
        <v>27</v>
      </c>
      <c r="G15" s="2" t="s">
        <v>135</v>
      </c>
      <c r="H15" s="7">
        <v>1968</v>
      </c>
      <c r="I15" s="7">
        <f t="shared" si="0"/>
        <v>50</v>
      </c>
      <c r="J15" s="8" t="s">
        <v>116</v>
      </c>
      <c r="K15" s="7">
        <v>2</v>
      </c>
      <c r="L15" s="13" t="s">
        <v>148</v>
      </c>
      <c r="M15" s="23" t="str">
        <f>HYPERLINK(CONCATENATE("http://alb-nagold-enz-cup.de/galerie/zeigsmir.php?go=herrenalb_berglauf_2018&amp;suche=",D15,"#",E15),"7 Fotos")</f>
        <v>7 Fotos</v>
      </c>
    </row>
    <row r="16" spans="1:24" ht="15" customHeight="1" x14ac:dyDescent="0.2">
      <c r="A16" s="5">
        <v>15</v>
      </c>
      <c r="B16" s="8" t="s">
        <v>128</v>
      </c>
      <c r="C16" s="7">
        <v>14</v>
      </c>
      <c r="D16" s="6">
        <v>961</v>
      </c>
      <c r="E16" s="21" t="s">
        <v>28</v>
      </c>
      <c r="F16" s="21" t="s">
        <v>29</v>
      </c>
      <c r="H16" s="7">
        <v>1967</v>
      </c>
      <c r="I16" s="7">
        <f t="shared" si="0"/>
        <v>51</v>
      </c>
      <c r="J16" s="8" t="s">
        <v>116</v>
      </c>
      <c r="K16" s="7">
        <v>3</v>
      </c>
      <c r="L16" s="13" t="s">
        <v>149</v>
      </c>
      <c r="M16" s="23" t="str">
        <f>HYPERLINK(CONCATENATE("http://alb-nagold-enz-cup.de/galerie/zeigsmir.php?go=herrenalb_berglauf_2018&amp;suche=",D16,"#",E16),"3 Fotos")</f>
        <v>3 Fotos</v>
      </c>
    </row>
    <row r="17" spans="1:13" ht="15" customHeight="1" x14ac:dyDescent="0.2">
      <c r="A17" s="5">
        <v>16</v>
      </c>
      <c r="B17" s="8" t="s">
        <v>128</v>
      </c>
      <c r="C17" s="7">
        <v>15</v>
      </c>
      <c r="D17" s="6">
        <v>948</v>
      </c>
      <c r="E17" s="21" t="s">
        <v>30</v>
      </c>
      <c r="F17" s="21" t="s">
        <v>31</v>
      </c>
      <c r="G17" s="2" t="s">
        <v>150</v>
      </c>
      <c r="H17" s="7">
        <v>1972</v>
      </c>
      <c r="I17" s="7">
        <f t="shared" si="0"/>
        <v>46</v>
      </c>
      <c r="J17" s="8" t="s">
        <v>115</v>
      </c>
      <c r="K17" s="7">
        <v>2</v>
      </c>
      <c r="L17" s="13" t="s">
        <v>151</v>
      </c>
      <c r="M17" s="23" t="str">
        <f>HYPERLINK(CONCATENATE("http://alb-nagold-enz-cup.de/galerie/zeigsmir.php?go=herrenalb_berglauf_2018&amp;suche=",D17,"#",E17),"3 Fotos")</f>
        <v>3 Fotos</v>
      </c>
    </row>
    <row r="18" spans="1:13" ht="15" customHeight="1" x14ac:dyDescent="0.2">
      <c r="A18" s="5">
        <v>17</v>
      </c>
      <c r="B18" s="8" t="s">
        <v>128</v>
      </c>
      <c r="C18" s="7">
        <v>16</v>
      </c>
      <c r="D18" s="6">
        <v>916</v>
      </c>
      <c r="E18" s="21" t="s">
        <v>32</v>
      </c>
      <c r="F18" s="21" t="s">
        <v>33</v>
      </c>
      <c r="G18" s="2" t="s">
        <v>140</v>
      </c>
      <c r="H18" s="7">
        <v>1969</v>
      </c>
      <c r="I18" s="7">
        <f t="shared" si="0"/>
        <v>49</v>
      </c>
      <c r="J18" s="8" t="s">
        <v>115</v>
      </c>
      <c r="K18" s="7">
        <v>3</v>
      </c>
      <c r="L18" s="13" t="s">
        <v>152</v>
      </c>
      <c r="M18" s="23" t="str">
        <f>HYPERLINK(CONCATENATE("http://alb-nagold-enz-cup.de/galerie/zeigsmir.php?go=herrenalb_berglauf_2018&amp;suche=",D18,"#",E18),"3 Fotos")</f>
        <v>3 Fotos</v>
      </c>
    </row>
    <row r="19" spans="1:13" ht="15" customHeight="1" x14ac:dyDescent="0.2">
      <c r="A19" s="5">
        <v>18</v>
      </c>
      <c r="B19" s="8" t="s">
        <v>128</v>
      </c>
      <c r="C19" s="7">
        <v>17</v>
      </c>
      <c r="D19" s="6">
        <v>940</v>
      </c>
      <c r="E19" s="21" t="s">
        <v>34</v>
      </c>
      <c r="F19" s="21" t="s">
        <v>35</v>
      </c>
      <c r="H19" s="7">
        <v>1979</v>
      </c>
      <c r="I19" s="7">
        <f t="shared" si="0"/>
        <v>39</v>
      </c>
      <c r="J19" s="8" t="s">
        <v>110</v>
      </c>
      <c r="K19" s="7">
        <v>3</v>
      </c>
      <c r="L19" s="13" t="s">
        <v>153</v>
      </c>
      <c r="M19" s="23" t="str">
        <f>HYPERLINK(CONCATENATE("http://alb-nagold-enz-cup.de/galerie/zeigsmir.php?go=herrenalb_berglauf_2018&amp;suche=",D19,"#",E19),"8 Fotos")</f>
        <v>8 Fotos</v>
      </c>
    </row>
    <row r="20" spans="1:13" ht="15" customHeight="1" x14ac:dyDescent="0.2">
      <c r="A20" s="5">
        <v>19</v>
      </c>
      <c r="B20" s="8" t="s">
        <v>128</v>
      </c>
      <c r="C20" s="7">
        <v>18</v>
      </c>
      <c r="D20" s="6">
        <v>932</v>
      </c>
      <c r="E20" s="21" t="s">
        <v>3</v>
      </c>
      <c r="F20" s="21" t="s">
        <v>36</v>
      </c>
      <c r="G20" s="2" t="s">
        <v>154</v>
      </c>
      <c r="H20" s="7">
        <v>1974</v>
      </c>
      <c r="I20" s="7">
        <f t="shared" si="0"/>
        <v>44</v>
      </c>
      <c r="J20" s="8" t="s">
        <v>109</v>
      </c>
      <c r="K20" s="7">
        <v>2</v>
      </c>
      <c r="L20" s="13" t="s">
        <v>155</v>
      </c>
      <c r="M20" s="23" t="str">
        <f>HYPERLINK(CONCATENATE("http://alb-nagold-enz-cup.de/galerie/zeigsmir.php?go=herrenalb_berglauf_2018&amp;suche=",D20,"#",E20),"8 Fotos")</f>
        <v>8 Fotos</v>
      </c>
    </row>
    <row r="21" spans="1:13" ht="15" customHeight="1" x14ac:dyDescent="0.2">
      <c r="A21" s="5">
        <v>20</v>
      </c>
      <c r="B21" s="8" t="s">
        <v>128</v>
      </c>
      <c r="C21" s="7">
        <v>19</v>
      </c>
      <c r="D21" s="6">
        <v>951</v>
      </c>
      <c r="E21" s="21" t="s">
        <v>37</v>
      </c>
      <c r="F21" s="21" t="s">
        <v>38</v>
      </c>
      <c r="G21" s="2" t="s">
        <v>131</v>
      </c>
      <c r="H21" s="7">
        <v>1957</v>
      </c>
      <c r="I21" s="7">
        <f t="shared" si="0"/>
        <v>61</v>
      </c>
      <c r="J21" s="8" t="s">
        <v>112</v>
      </c>
      <c r="K21" s="7">
        <v>2</v>
      </c>
      <c r="L21" s="13" t="s">
        <v>156</v>
      </c>
      <c r="M21" s="23" t="str">
        <f>HYPERLINK(CONCATENATE("http://alb-nagold-enz-cup.de/galerie/zeigsmir.php?go=herrenalb_berglauf_2018&amp;suche=",D21,"#",E21),"8 Fotos")</f>
        <v>8 Fotos</v>
      </c>
    </row>
    <row r="22" spans="1:13" ht="15" customHeight="1" x14ac:dyDescent="0.2">
      <c r="A22" s="5">
        <v>21</v>
      </c>
      <c r="B22" s="8" t="s">
        <v>128</v>
      </c>
      <c r="C22" s="7">
        <v>20</v>
      </c>
      <c r="D22" s="6">
        <v>904</v>
      </c>
      <c r="E22" s="21" t="s">
        <v>39</v>
      </c>
      <c r="F22" s="21" t="s">
        <v>40</v>
      </c>
      <c r="G22" s="2" t="s">
        <v>157</v>
      </c>
      <c r="H22" s="7">
        <v>1967</v>
      </c>
      <c r="I22" s="7">
        <f t="shared" si="0"/>
        <v>51</v>
      </c>
      <c r="J22" s="8" t="s">
        <v>116</v>
      </c>
      <c r="K22" s="7">
        <v>4</v>
      </c>
      <c r="L22" s="13" t="s">
        <v>158</v>
      </c>
      <c r="M22" s="23" t="str">
        <f>HYPERLINK(CONCATENATE("http://alb-nagold-enz-cup.de/galerie/zeigsmir.php?go=herrenalb_berglauf_2018&amp;suche=",D22,"#",E22),"4 Fotos")</f>
        <v>4 Fotos</v>
      </c>
    </row>
    <row r="23" spans="1:13" ht="15" customHeight="1" x14ac:dyDescent="0.2">
      <c r="A23" s="5">
        <v>22</v>
      </c>
      <c r="B23" s="8" t="s">
        <v>128</v>
      </c>
      <c r="C23" s="7">
        <v>21</v>
      </c>
      <c r="D23" s="6">
        <v>918</v>
      </c>
      <c r="E23" s="21" t="s">
        <v>41</v>
      </c>
      <c r="F23" s="21" t="s">
        <v>42</v>
      </c>
      <c r="G23" s="2" t="s">
        <v>131</v>
      </c>
      <c r="H23" s="7">
        <v>2001</v>
      </c>
      <c r="I23" s="7">
        <f t="shared" si="0"/>
        <v>17</v>
      </c>
      <c r="J23" s="8" t="s">
        <v>117</v>
      </c>
      <c r="K23" s="7">
        <v>2</v>
      </c>
      <c r="L23" s="13" t="s">
        <v>159</v>
      </c>
      <c r="M23" s="23" t="str">
        <f>HYPERLINK(CONCATENATE("http://alb-nagold-enz-cup.de/galerie/zeigsmir.php?go=herrenalb_berglauf_2018&amp;suche=",D23,"#",E23),"5 Fotos")</f>
        <v>5 Fotos</v>
      </c>
    </row>
    <row r="24" spans="1:13" ht="15" customHeight="1" x14ac:dyDescent="0.2">
      <c r="A24" s="5">
        <v>23</v>
      </c>
      <c r="B24" s="8" t="s">
        <v>128</v>
      </c>
      <c r="C24" s="7">
        <v>22</v>
      </c>
      <c r="D24" s="6">
        <v>959</v>
      </c>
      <c r="E24" s="21" t="s">
        <v>43</v>
      </c>
      <c r="F24" s="21" t="s">
        <v>44</v>
      </c>
      <c r="G24" s="2" t="s">
        <v>160</v>
      </c>
      <c r="H24" s="7">
        <v>1988</v>
      </c>
      <c r="I24" s="7">
        <f t="shared" si="0"/>
        <v>30</v>
      </c>
      <c r="J24" s="8" t="s">
        <v>111</v>
      </c>
      <c r="K24" s="7">
        <v>2</v>
      </c>
      <c r="L24" s="13" t="s">
        <v>161</v>
      </c>
      <c r="M24" s="23" t="str">
        <f>HYPERLINK(CONCATENATE("http://alb-nagold-enz-cup.de/galerie/zeigsmir.php?go=herrenalb_berglauf_2018&amp;suche=",D24,"#",E24),"7 Fotos")</f>
        <v>7 Fotos</v>
      </c>
    </row>
    <row r="25" spans="1:13" ht="15" customHeight="1" x14ac:dyDescent="0.2">
      <c r="A25" s="5">
        <v>24</v>
      </c>
      <c r="B25" s="8" t="s">
        <v>128</v>
      </c>
      <c r="C25" s="7">
        <v>23</v>
      </c>
      <c r="D25" s="6">
        <v>905</v>
      </c>
      <c r="E25" s="21" t="s">
        <v>45</v>
      </c>
      <c r="F25" s="21" t="s">
        <v>27</v>
      </c>
      <c r="G25" s="2" t="s">
        <v>135</v>
      </c>
      <c r="H25" s="7">
        <v>1998</v>
      </c>
      <c r="I25" s="7">
        <f t="shared" si="0"/>
        <v>20</v>
      </c>
      <c r="J25" s="8" t="s">
        <v>114</v>
      </c>
      <c r="K25" s="7">
        <v>3</v>
      </c>
      <c r="L25" s="13" t="s">
        <v>162</v>
      </c>
      <c r="M25" s="23" t="str">
        <f>HYPERLINK(CONCATENATE("http://alb-nagold-enz-cup.de/galerie/zeigsmir.php?go=herrenalb_berglauf_2018&amp;suche=",D25,"#",E25),"6 Fotos")</f>
        <v>6 Fotos</v>
      </c>
    </row>
    <row r="26" spans="1:13" ht="15" customHeight="1" x14ac:dyDescent="0.2">
      <c r="A26" s="14">
        <v>25</v>
      </c>
      <c r="B26" s="15" t="s">
        <v>194</v>
      </c>
      <c r="C26" s="16">
        <v>2</v>
      </c>
      <c r="D26" s="17">
        <v>919</v>
      </c>
      <c r="E26" s="22" t="s">
        <v>46</v>
      </c>
      <c r="F26" s="22" t="s">
        <v>47</v>
      </c>
      <c r="G26" s="18" t="s">
        <v>197</v>
      </c>
      <c r="H26" s="16">
        <v>1978</v>
      </c>
      <c r="I26" s="16">
        <f t="shared" si="0"/>
        <v>40</v>
      </c>
      <c r="J26" s="15" t="s">
        <v>119</v>
      </c>
      <c r="K26" s="16">
        <v>1</v>
      </c>
      <c r="L26" s="19" t="s">
        <v>198</v>
      </c>
      <c r="M26" s="23" t="str">
        <f>HYPERLINK(CONCATENATE("http://alb-nagold-enz-cup.de/galerie/zeigsmir.php?go=herrenalb_berglauf_2018&amp;suche=",D26,"#",E26),"9 Fotos")</f>
        <v>9 Fotos</v>
      </c>
    </row>
    <row r="27" spans="1:13" ht="15" customHeight="1" x14ac:dyDescent="0.2">
      <c r="A27" s="14">
        <v>26</v>
      </c>
      <c r="B27" s="15" t="s">
        <v>194</v>
      </c>
      <c r="C27" s="16">
        <v>3</v>
      </c>
      <c r="D27" s="17">
        <v>957</v>
      </c>
      <c r="E27" s="22" t="s">
        <v>48</v>
      </c>
      <c r="F27" s="22" t="s">
        <v>49</v>
      </c>
      <c r="G27" s="18" t="s">
        <v>199</v>
      </c>
      <c r="H27" s="16">
        <v>1999</v>
      </c>
      <c r="I27" s="16">
        <f t="shared" si="0"/>
        <v>19</v>
      </c>
      <c r="J27" s="15" t="s">
        <v>120</v>
      </c>
      <c r="K27" s="16">
        <v>1</v>
      </c>
      <c r="L27" s="19" t="s">
        <v>200</v>
      </c>
      <c r="M27" s="23" t="str">
        <f>HYPERLINK(CONCATENATE("http://alb-nagold-enz-cup.de/galerie/zeigsmir.php?go=herrenalb_berglauf_2018&amp;suche=",D27,"#",E27),"6 Fotos")</f>
        <v>6 Fotos</v>
      </c>
    </row>
    <row r="28" spans="1:13" ht="15" customHeight="1" x14ac:dyDescent="0.2">
      <c r="A28" s="14">
        <v>27</v>
      </c>
      <c r="B28" s="15" t="s">
        <v>194</v>
      </c>
      <c r="C28" s="16">
        <v>4</v>
      </c>
      <c r="D28" s="17">
        <v>945</v>
      </c>
      <c r="E28" s="22" t="s">
        <v>50</v>
      </c>
      <c r="F28" s="22" t="s">
        <v>51</v>
      </c>
      <c r="G28" s="18" t="s">
        <v>201</v>
      </c>
      <c r="H28" s="16">
        <v>1981</v>
      </c>
      <c r="I28" s="16">
        <f t="shared" si="0"/>
        <v>37</v>
      </c>
      <c r="J28" s="15" t="s">
        <v>121</v>
      </c>
      <c r="K28" s="16">
        <v>1</v>
      </c>
      <c r="L28" s="19" t="s">
        <v>202</v>
      </c>
      <c r="M28" s="23" t="str">
        <f>HYPERLINK(CONCATENATE("http://alb-nagold-enz-cup.de/galerie/zeigsmir.php?go=herrenalb_berglauf_2018&amp;suche=",D28,"#",E28),"4 Fotos")</f>
        <v>4 Fotos</v>
      </c>
    </row>
    <row r="29" spans="1:13" ht="15" customHeight="1" x14ac:dyDescent="0.2">
      <c r="A29" s="14">
        <v>28</v>
      </c>
      <c r="B29" s="15" t="s">
        <v>194</v>
      </c>
      <c r="C29" s="16">
        <v>5</v>
      </c>
      <c r="D29" s="17">
        <v>931</v>
      </c>
      <c r="E29" s="22" t="s">
        <v>52</v>
      </c>
      <c r="F29" s="22" t="s">
        <v>53</v>
      </c>
      <c r="G29" s="18" t="s">
        <v>195</v>
      </c>
      <c r="H29" s="16">
        <v>1966</v>
      </c>
      <c r="I29" s="16">
        <f t="shared" si="0"/>
        <v>52</v>
      </c>
      <c r="J29" s="15" t="s">
        <v>122</v>
      </c>
      <c r="K29" s="16">
        <v>1</v>
      </c>
      <c r="L29" s="19" t="s">
        <v>203</v>
      </c>
      <c r="M29" s="23" t="str">
        <f>HYPERLINK(CONCATENATE("http://alb-nagold-enz-cup.de/galerie/zeigsmir.php?go=herrenalb_berglauf_2018&amp;suche=",D29,"#",E29),"4 Fotos")</f>
        <v>4 Fotos</v>
      </c>
    </row>
    <row r="30" spans="1:13" ht="15" customHeight="1" x14ac:dyDescent="0.2">
      <c r="A30" s="5">
        <v>29</v>
      </c>
      <c r="B30" s="8" t="s">
        <v>128</v>
      </c>
      <c r="C30" s="7">
        <v>24</v>
      </c>
      <c r="D30" s="6">
        <v>936</v>
      </c>
      <c r="E30" s="21" t="s">
        <v>54</v>
      </c>
      <c r="F30" s="21" t="s">
        <v>55</v>
      </c>
      <c r="G30" s="2" t="s">
        <v>154</v>
      </c>
      <c r="H30" s="7">
        <v>1975</v>
      </c>
      <c r="I30" s="7">
        <f t="shared" si="0"/>
        <v>43</v>
      </c>
      <c r="J30" s="8" t="s">
        <v>109</v>
      </c>
      <c r="K30" s="7">
        <v>3</v>
      </c>
      <c r="L30" s="13" t="s">
        <v>163</v>
      </c>
      <c r="M30" s="23" t="str">
        <f>HYPERLINK(CONCATENATE("http://alb-nagold-enz-cup.de/galerie/zeigsmir.php?go=herrenalb_berglauf_2018&amp;suche=",D30,"#",E30),"4 Fotos")</f>
        <v>4 Fotos</v>
      </c>
    </row>
    <row r="31" spans="1:13" ht="15" customHeight="1" x14ac:dyDescent="0.2">
      <c r="A31" s="14">
        <v>30</v>
      </c>
      <c r="B31" s="15" t="s">
        <v>194</v>
      </c>
      <c r="C31" s="16">
        <v>6</v>
      </c>
      <c r="D31" s="17">
        <v>906</v>
      </c>
      <c r="E31" s="22" t="s">
        <v>56</v>
      </c>
      <c r="F31" s="22" t="s">
        <v>27</v>
      </c>
      <c r="G31" s="18" t="s">
        <v>204</v>
      </c>
      <c r="H31" s="16">
        <v>1970</v>
      </c>
      <c r="I31" s="16">
        <f t="shared" si="0"/>
        <v>48</v>
      </c>
      <c r="J31" s="15" t="s">
        <v>123</v>
      </c>
      <c r="K31" s="16">
        <v>1</v>
      </c>
      <c r="L31" s="19" t="s">
        <v>205</v>
      </c>
      <c r="M31" s="23" t="str">
        <f>HYPERLINK(CONCATENATE("http://alb-nagold-enz-cup.de/galerie/zeigsmir.php?go=herrenalb_berglauf_2018&amp;suche=",D31,"#",E31),"4 Fotos")</f>
        <v>4 Fotos</v>
      </c>
    </row>
    <row r="32" spans="1:13" ht="15" customHeight="1" x14ac:dyDescent="0.2">
      <c r="A32" s="5">
        <v>31</v>
      </c>
      <c r="B32" s="8" t="s">
        <v>128</v>
      </c>
      <c r="C32" s="7">
        <v>25</v>
      </c>
      <c r="D32" s="6">
        <v>949</v>
      </c>
      <c r="E32" s="21" t="s">
        <v>57</v>
      </c>
      <c r="F32" s="21" t="s">
        <v>58</v>
      </c>
      <c r="G32" s="2" t="s">
        <v>164</v>
      </c>
      <c r="H32" s="7">
        <v>1958</v>
      </c>
      <c r="I32" s="7">
        <f t="shared" si="0"/>
        <v>60</v>
      </c>
      <c r="J32" s="8" t="s">
        <v>112</v>
      </c>
      <c r="K32" s="7">
        <v>3</v>
      </c>
      <c r="L32" s="13" t="s">
        <v>165</v>
      </c>
      <c r="M32" s="23" t="str">
        <f>HYPERLINK(CONCATENATE("http://alb-nagold-enz-cup.de/galerie/zeigsmir.php?go=herrenalb_berglauf_2018&amp;suche=",D32,"#",E32),"3 Fotos")</f>
        <v>3 Fotos</v>
      </c>
    </row>
    <row r="33" spans="1:13" ht="15" customHeight="1" x14ac:dyDescent="0.2">
      <c r="A33" s="5">
        <v>32</v>
      </c>
      <c r="B33" s="8" t="s">
        <v>128</v>
      </c>
      <c r="C33" s="7">
        <v>26</v>
      </c>
      <c r="D33" s="6">
        <v>947</v>
      </c>
      <c r="E33" s="21" t="s">
        <v>59</v>
      </c>
      <c r="F33" s="21" t="s">
        <v>60</v>
      </c>
      <c r="G33" s="2" t="s">
        <v>166</v>
      </c>
      <c r="H33" s="7">
        <v>2002</v>
      </c>
      <c r="I33" s="7">
        <f t="shared" si="0"/>
        <v>16</v>
      </c>
      <c r="J33" s="8" t="s">
        <v>117</v>
      </c>
      <c r="K33" s="7">
        <v>3</v>
      </c>
      <c r="L33" s="13" t="s">
        <v>167</v>
      </c>
      <c r="M33" s="23" t="str">
        <f>HYPERLINK(CONCATENATE("http://alb-nagold-enz-cup.de/galerie/zeigsmir.php?go=herrenalb_berglauf_2018&amp;suche=",D33,"#",E33),"5 Fotos")</f>
        <v>5 Fotos</v>
      </c>
    </row>
    <row r="34" spans="1:13" ht="15" customHeight="1" x14ac:dyDescent="0.2">
      <c r="A34" s="5">
        <v>33</v>
      </c>
      <c r="B34" s="8" t="s">
        <v>128</v>
      </c>
      <c r="C34" s="7">
        <v>27</v>
      </c>
      <c r="D34" s="6">
        <v>956</v>
      </c>
      <c r="E34" s="21" t="s">
        <v>37</v>
      </c>
      <c r="F34" s="21" t="s">
        <v>61</v>
      </c>
      <c r="G34" s="2" t="s">
        <v>154</v>
      </c>
      <c r="H34" s="7">
        <v>1965</v>
      </c>
      <c r="I34" s="7">
        <f t="shared" ref="I34:I58" si="1">2018-H34</f>
        <v>53</v>
      </c>
      <c r="J34" s="8" t="s">
        <v>116</v>
      </c>
      <c r="K34" s="7">
        <v>5</v>
      </c>
      <c r="L34" s="13" t="s">
        <v>168</v>
      </c>
      <c r="M34" s="23" t="str">
        <f>HYPERLINK(CONCATENATE("http://alb-nagold-enz-cup.de/galerie/zeigsmir.php?go=herrenalb_berglauf_2018&amp;suche=",D34,"#",E34),"7 Fotos")</f>
        <v>7 Fotos</v>
      </c>
    </row>
    <row r="35" spans="1:13" ht="15" customHeight="1" x14ac:dyDescent="0.2">
      <c r="A35" s="5">
        <v>34</v>
      </c>
      <c r="B35" s="8" t="s">
        <v>128</v>
      </c>
      <c r="C35" s="7">
        <v>28</v>
      </c>
      <c r="D35" s="6">
        <v>923</v>
      </c>
      <c r="E35" s="21" t="s">
        <v>62</v>
      </c>
      <c r="F35" s="21" t="s">
        <v>63</v>
      </c>
      <c r="G35" s="2" t="s">
        <v>135</v>
      </c>
      <c r="H35" s="7">
        <v>1962</v>
      </c>
      <c r="I35" s="7">
        <f t="shared" si="1"/>
        <v>56</v>
      </c>
      <c r="J35" s="8" t="s">
        <v>113</v>
      </c>
      <c r="K35" s="7">
        <v>3</v>
      </c>
      <c r="L35" s="13" t="s">
        <v>169</v>
      </c>
      <c r="M35" s="23" t="str">
        <f>HYPERLINK(CONCATENATE("http://alb-nagold-enz-cup.de/galerie/zeigsmir.php?go=herrenalb_berglauf_2018&amp;suche=",D35,"#",E35),"6 Fotos")</f>
        <v>6 Fotos</v>
      </c>
    </row>
    <row r="36" spans="1:13" ht="15" customHeight="1" x14ac:dyDescent="0.2">
      <c r="A36" s="5">
        <v>35</v>
      </c>
      <c r="B36" s="8" t="s">
        <v>128</v>
      </c>
      <c r="C36" s="7">
        <v>29</v>
      </c>
      <c r="D36" s="6">
        <v>910</v>
      </c>
      <c r="E36" s="21" t="s">
        <v>64</v>
      </c>
      <c r="F36" s="21" t="s">
        <v>65</v>
      </c>
      <c r="G36" s="2" t="s">
        <v>140</v>
      </c>
      <c r="H36" s="7">
        <v>1948</v>
      </c>
      <c r="I36" s="7">
        <f t="shared" si="1"/>
        <v>70</v>
      </c>
      <c r="J36" s="8" t="s">
        <v>124</v>
      </c>
      <c r="K36" s="7">
        <v>1</v>
      </c>
      <c r="L36" s="13" t="s">
        <v>170</v>
      </c>
      <c r="M36" s="23" t="str">
        <f>HYPERLINK(CONCATENATE("http://alb-nagold-enz-cup.de/galerie/zeigsmir.php?go=herrenalb_berglauf_2018&amp;suche=",D36,"#",E36),"10 Fotos")</f>
        <v>10 Fotos</v>
      </c>
    </row>
    <row r="37" spans="1:13" ht="15" customHeight="1" x14ac:dyDescent="0.2">
      <c r="A37" s="14">
        <v>36</v>
      </c>
      <c r="B37" s="15" t="s">
        <v>194</v>
      </c>
      <c r="C37" s="16">
        <v>7</v>
      </c>
      <c r="D37" s="17">
        <v>922</v>
      </c>
      <c r="E37" s="22" t="s">
        <v>66</v>
      </c>
      <c r="F37" s="22" t="s">
        <v>38</v>
      </c>
      <c r="G37" s="18" t="s">
        <v>197</v>
      </c>
      <c r="H37" s="16">
        <v>1961</v>
      </c>
      <c r="I37" s="16">
        <f t="shared" si="1"/>
        <v>57</v>
      </c>
      <c r="J37" s="15" t="s">
        <v>125</v>
      </c>
      <c r="K37" s="16">
        <v>1</v>
      </c>
      <c r="L37" s="19" t="s">
        <v>206</v>
      </c>
      <c r="M37" s="23" t="str">
        <f>HYPERLINK(CONCATENATE("http://alb-nagold-enz-cup.de/galerie/zeigsmir.php?go=herrenalb_berglauf_2018&amp;suche=",D37,"#",E37),"5 Fotos")</f>
        <v>5 Fotos</v>
      </c>
    </row>
    <row r="38" spans="1:13" ht="15" customHeight="1" x14ac:dyDescent="0.2">
      <c r="A38" s="5">
        <v>37</v>
      </c>
      <c r="B38" s="8" t="s">
        <v>128</v>
      </c>
      <c r="C38" s="7">
        <v>30</v>
      </c>
      <c r="D38" s="6">
        <v>915</v>
      </c>
      <c r="E38" s="21" t="s">
        <v>67</v>
      </c>
      <c r="F38" s="21" t="s">
        <v>68</v>
      </c>
      <c r="G38" s="2" t="s">
        <v>166</v>
      </c>
      <c r="H38" s="7">
        <v>1970</v>
      </c>
      <c r="I38" s="7">
        <f t="shared" si="1"/>
        <v>48</v>
      </c>
      <c r="J38" s="8" t="s">
        <v>115</v>
      </c>
      <c r="K38" s="7">
        <v>4</v>
      </c>
      <c r="L38" s="13" t="s">
        <v>171</v>
      </c>
      <c r="M38" s="23" t="str">
        <f>HYPERLINK(CONCATENATE("http://alb-nagold-enz-cup.de/galerie/zeigsmir.php?go=herrenalb_berglauf_2018&amp;suche=",D38,"#",E38),"3 Fotos")</f>
        <v>3 Fotos</v>
      </c>
    </row>
    <row r="39" spans="1:13" ht="15" customHeight="1" x14ac:dyDescent="0.2">
      <c r="A39" s="14">
        <v>38</v>
      </c>
      <c r="B39" s="15" t="s">
        <v>194</v>
      </c>
      <c r="C39" s="16">
        <v>8</v>
      </c>
      <c r="D39" s="17">
        <v>903</v>
      </c>
      <c r="E39" s="22" t="s">
        <v>69</v>
      </c>
      <c r="F39" s="22" t="s">
        <v>70</v>
      </c>
      <c r="G39" s="18" t="s">
        <v>207</v>
      </c>
      <c r="H39" s="16">
        <v>1973</v>
      </c>
      <c r="I39" s="16">
        <f t="shared" si="1"/>
        <v>45</v>
      </c>
      <c r="J39" s="15" t="s">
        <v>123</v>
      </c>
      <c r="K39" s="16">
        <v>2</v>
      </c>
      <c r="L39" s="19" t="s">
        <v>208</v>
      </c>
      <c r="M39" s="23" t="str">
        <f>HYPERLINK(CONCATENATE("http://alb-nagold-enz-cup.de/galerie/zeigsmir.php?go=herrenalb_berglauf_2018&amp;suche=",D39,"#",E39),"6 Fotos")</f>
        <v>6 Fotos</v>
      </c>
    </row>
    <row r="40" spans="1:13" ht="15" customHeight="1" x14ac:dyDescent="0.2">
      <c r="A40" s="14">
        <v>39</v>
      </c>
      <c r="B40" s="15" t="s">
        <v>194</v>
      </c>
      <c r="C40" s="16">
        <v>9</v>
      </c>
      <c r="D40" s="17">
        <v>913</v>
      </c>
      <c r="E40" s="22" t="s">
        <v>71</v>
      </c>
      <c r="F40" s="22" t="s">
        <v>72</v>
      </c>
      <c r="G40" s="18" t="s">
        <v>209</v>
      </c>
      <c r="H40" s="16">
        <v>1968</v>
      </c>
      <c r="I40" s="16">
        <f t="shared" si="1"/>
        <v>50</v>
      </c>
      <c r="J40" s="15" t="s">
        <v>122</v>
      </c>
      <c r="K40" s="16">
        <v>2</v>
      </c>
      <c r="L40" s="19" t="s">
        <v>210</v>
      </c>
      <c r="M40" s="23" t="str">
        <f>HYPERLINK(CONCATENATE("http://alb-nagold-enz-cup.de/galerie/zeigsmir.php?go=herrenalb_berglauf_2018&amp;suche=",D40,"#",E40),"2 Fotos")</f>
        <v>2 Fotos</v>
      </c>
    </row>
    <row r="41" spans="1:13" ht="15" customHeight="1" x14ac:dyDescent="0.2">
      <c r="A41" s="5">
        <v>40</v>
      </c>
      <c r="B41" s="8" t="s">
        <v>128</v>
      </c>
      <c r="C41" s="7">
        <v>31</v>
      </c>
      <c r="D41" s="6">
        <v>938</v>
      </c>
      <c r="E41" s="21" t="s">
        <v>73</v>
      </c>
      <c r="F41" s="21" t="s">
        <v>58</v>
      </c>
      <c r="G41" s="2" t="s">
        <v>135</v>
      </c>
      <c r="H41" s="7">
        <v>1988</v>
      </c>
      <c r="I41" s="7">
        <f t="shared" si="1"/>
        <v>30</v>
      </c>
      <c r="J41" s="8" t="s">
        <v>111</v>
      </c>
      <c r="K41" s="7">
        <v>3</v>
      </c>
      <c r="L41" s="13" t="s">
        <v>172</v>
      </c>
      <c r="M41" s="23" t="str">
        <f>HYPERLINK(CONCATENATE("http://alb-nagold-enz-cup.de/galerie/zeigsmir.php?go=herrenalb_berglauf_2018&amp;suche=",D41,"#",E41),"6 Fotos")</f>
        <v>6 Fotos</v>
      </c>
    </row>
    <row r="42" spans="1:13" ht="15" customHeight="1" x14ac:dyDescent="0.2">
      <c r="A42" s="5">
        <v>41</v>
      </c>
      <c r="B42" s="8" t="s">
        <v>128</v>
      </c>
      <c r="C42" s="7">
        <v>32</v>
      </c>
      <c r="D42" s="6">
        <v>927</v>
      </c>
      <c r="E42" s="21" t="s">
        <v>74</v>
      </c>
      <c r="F42" s="21" t="s">
        <v>75</v>
      </c>
      <c r="G42" s="2" t="s">
        <v>140</v>
      </c>
      <c r="H42" s="7">
        <v>1963</v>
      </c>
      <c r="I42" s="7">
        <f t="shared" si="1"/>
        <v>55</v>
      </c>
      <c r="J42" s="8" t="s">
        <v>113</v>
      </c>
      <c r="K42" s="7">
        <v>4</v>
      </c>
      <c r="L42" s="13" t="s">
        <v>173</v>
      </c>
      <c r="M42" s="23" t="str">
        <f>HYPERLINK(CONCATENATE("http://alb-nagold-enz-cup.de/galerie/zeigsmir.php?go=herrenalb_berglauf_2018&amp;suche=",D42,"#",E42),"5 Fotos")</f>
        <v>5 Fotos</v>
      </c>
    </row>
    <row r="43" spans="1:13" ht="15" customHeight="1" x14ac:dyDescent="0.2">
      <c r="A43" s="5">
        <v>42</v>
      </c>
      <c r="B43" s="8" t="s">
        <v>128</v>
      </c>
      <c r="C43" s="7">
        <v>33</v>
      </c>
      <c r="D43" s="6">
        <v>946</v>
      </c>
      <c r="E43" s="21" t="s">
        <v>76</v>
      </c>
      <c r="F43" s="21" t="s">
        <v>77</v>
      </c>
      <c r="G43" s="2" t="s">
        <v>174</v>
      </c>
      <c r="H43" s="7">
        <v>1963</v>
      </c>
      <c r="I43" s="7">
        <f t="shared" si="1"/>
        <v>55</v>
      </c>
      <c r="J43" s="8" t="s">
        <v>113</v>
      </c>
      <c r="K43" s="7">
        <v>5</v>
      </c>
      <c r="L43" s="13" t="s">
        <v>175</v>
      </c>
      <c r="M43" s="23" t="str">
        <f>HYPERLINK(CONCATENATE("http://alb-nagold-enz-cup.de/galerie/zeigsmir.php?go=herrenalb_berglauf_2018&amp;suche=",D43,"#",E43),"1 Foto ")</f>
        <v xml:space="preserve">1 Foto </v>
      </c>
    </row>
    <row r="44" spans="1:13" s="20" customFormat="1" ht="15" customHeight="1" x14ac:dyDescent="0.2">
      <c r="A44" s="14">
        <v>43</v>
      </c>
      <c r="B44" s="15" t="s">
        <v>194</v>
      </c>
      <c r="C44" s="16">
        <v>10</v>
      </c>
      <c r="D44" s="17">
        <v>930</v>
      </c>
      <c r="E44" s="22" t="s">
        <v>78</v>
      </c>
      <c r="F44" s="22" t="s">
        <v>79</v>
      </c>
      <c r="G44" s="18" t="s">
        <v>195</v>
      </c>
      <c r="H44" s="16">
        <v>1990</v>
      </c>
      <c r="I44" s="16">
        <f t="shared" si="1"/>
        <v>28</v>
      </c>
      <c r="J44" s="15" t="s">
        <v>118</v>
      </c>
      <c r="K44" s="16">
        <v>2</v>
      </c>
      <c r="L44" s="19" t="s">
        <v>211</v>
      </c>
      <c r="M44" s="23" t="str">
        <f>HYPERLINK(CONCATENATE("http://alb-nagold-enz-cup.de/galerie/zeigsmir.php?go=herrenalb_berglauf_2018&amp;suche=",D44,"#",E44),"4 Fotos")</f>
        <v>4 Fotos</v>
      </c>
    </row>
    <row r="45" spans="1:13" s="20" customFormat="1" ht="15" customHeight="1" x14ac:dyDescent="0.2">
      <c r="A45" s="14">
        <v>44</v>
      </c>
      <c r="B45" s="15" t="s">
        <v>194</v>
      </c>
      <c r="C45" s="16">
        <v>11</v>
      </c>
      <c r="D45" s="17">
        <v>952</v>
      </c>
      <c r="E45" s="22" t="s">
        <v>80</v>
      </c>
      <c r="F45" s="22" t="s">
        <v>81</v>
      </c>
      <c r="G45" s="18" t="s">
        <v>212</v>
      </c>
      <c r="H45" s="16">
        <v>1980</v>
      </c>
      <c r="I45" s="16">
        <f t="shared" si="1"/>
        <v>38</v>
      </c>
      <c r="J45" s="15" t="s">
        <v>121</v>
      </c>
      <c r="K45" s="16">
        <v>2</v>
      </c>
      <c r="L45" s="19" t="s">
        <v>213</v>
      </c>
      <c r="M45" s="23" t="str">
        <f>HYPERLINK(CONCATENATE("http://alb-nagold-enz-cup.de/galerie/zeigsmir.php?go=herrenalb_berglauf_2018&amp;suche=",D45,"#",E45),"2 Fotos")</f>
        <v>2 Fotos</v>
      </c>
    </row>
    <row r="46" spans="1:13" s="20" customFormat="1" ht="15" customHeight="1" x14ac:dyDescent="0.2">
      <c r="A46" s="14">
        <v>45</v>
      </c>
      <c r="B46" s="15" t="s">
        <v>194</v>
      </c>
      <c r="C46" s="16">
        <v>12</v>
      </c>
      <c r="D46" s="17">
        <v>925</v>
      </c>
      <c r="E46" s="22" t="s">
        <v>82</v>
      </c>
      <c r="F46" s="22" t="s">
        <v>22</v>
      </c>
      <c r="G46" s="18" t="s">
        <v>207</v>
      </c>
      <c r="H46" s="16">
        <v>1963</v>
      </c>
      <c r="I46" s="16">
        <f t="shared" si="1"/>
        <v>55</v>
      </c>
      <c r="J46" s="15" t="s">
        <v>125</v>
      </c>
      <c r="K46" s="16">
        <v>2</v>
      </c>
      <c r="L46" s="19" t="s">
        <v>214</v>
      </c>
      <c r="M46" s="23" t="str">
        <f>HYPERLINK(CONCATENATE("http://alb-nagold-enz-cup.de/galerie/zeigsmir.php?go=herrenalb_berglauf_2018&amp;suche=",D46,"#",E46),"6 Fotos")</f>
        <v>6 Fotos</v>
      </c>
    </row>
    <row r="47" spans="1:13" s="20" customFormat="1" ht="15" customHeight="1" x14ac:dyDescent="0.2">
      <c r="A47" s="5">
        <v>46</v>
      </c>
      <c r="B47" s="8" t="s">
        <v>128</v>
      </c>
      <c r="C47" s="7">
        <v>34</v>
      </c>
      <c r="D47" s="6">
        <v>909</v>
      </c>
      <c r="E47" s="21" t="s">
        <v>67</v>
      </c>
      <c r="F47" s="21" t="s">
        <v>83</v>
      </c>
      <c r="G47" s="2" t="s">
        <v>176</v>
      </c>
      <c r="H47" s="7">
        <v>1982</v>
      </c>
      <c r="I47" s="7">
        <f t="shared" si="1"/>
        <v>36</v>
      </c>
      <c r="J47" s="8" t="s">
        <v>110</v>
      </c>
      <c r="K47" s="7">
        <v>4</v>
      </c>
      <c r="L47" s="13" t="s">
        <v>177</v>
      </c>
      <c r="M47" s="23" t="str">
        <f>HYPERLINK(CONCATENATE("http://alb-nagold-enz-cup.de/galerie/zeigsmir.php?go=herrenalb_berglauf_2018&amp;suche=",D47,"#",E47),"5 Fotos")</f>
        <v>5 Fotos</v>
      </c>
    </row>
    <row r="48" spans="1:13" s="20" customFormat="1" ht="15" customHeight="1" x14ac:dyDescent="0.2">
      <c r="A48" s="5">
        <v>47</v>
      </c>
      <c r="B48" s="8" t="s">
        <v>128</v>
      </c>
      <c r="C48" s="7">
        <v>35</v>
      </c>
      <c r="D48" s="6">
        <v>960</v>
      </c>
      <c r="E48" s="21" t="s">
        <v>84</v>
      </c>
      <c r="F48" s="21" t="s">
        <v>85</v>
      </c>
      <c r="G48" s="3"/>
      <c r="H48" s="7">
        <v>1986</v>
      </c>
      <c r="I48" s="7">
        <f t="shared" si="1"/>
        <v>32</v>
      </c>
      <c r="J48" s="8" t="s">
        <v>111</v>
      </c>
      <c r="K48" s="7">
        <v>4</v>
      </c>
      <c r="L48" s="13" t="s">
        <v>178</v>
      </c>
      <c r="M48" s="23" t="str">
        <f>HYPERLINK(CONCATENATE("http://alb-nagold-enz-cup.de/galerie/zeigsmir.php?go=herrenalb_berglauf_2018&amp;suche=",D48,"#",E48),"2 Fotos")</f>
        <v>2 Fotos</v>
      </c>
    </row>
    <row r="49" spans="1:13" s="20" customFormat="1" ht="15" customHeight="1" x14ac:dyDescent="0.2">
      <c r="A49" s="14">
        <v>48</v>
      </c>
      <c r="B49" s="15" t="s">
        <v>194</v>
      </c>
      <c r="C49" s="16">
        <v>13</v>
      </c>
      <c r="D49" s="17">
        <v>928</v>
      </c>
      <c r="E49" s="22" t="s">
        <v>86</v>
      </c>
      <c r="F49" s="22" t="s">
        <v>87</v>
      </c>
      <c r="G49" s="18" t="s">
        <v>197</v>
      </c>
      <c r="H49" s="16">
        <v>1955</v>
      </c>
      <c r="I49" s="16">
        <f t="shared" si="1"/>
        <v>63</v>
      </c>
      <c r="J49" s="15" t="s">
        <v>126</v>
      </c>
      <c r="K49" s="16">
        <v>1</v>
      </c>
      <c r="L49" s="19" t="s">
        <v>215</v>
      </c>
      <c r="M49" s="23" t="str">
        <f>HYPERLINK(CONCATENATE("http://alb-nagold-enz-cup.de/galerie/zeigsmir.php?go=herrenalb_berglauf_2018&amp;suche=",D49,"#",E49),"6 Fotos")</f>
        <v>6 Fotos</v>
      </c>
    </row>
    <row r="50" spans="1:13" s="20" customFormat="1" ht="15" customHeight="1" x14ac:dyDescent="0.2">
      <c r="A50" s="5">
        <v>49</v>
      </c>
      <c r="B50" s="8" t="s">
        <v>128</v>
      </c>
      <c r="C50" s="7">
        <v>36</v>
      </c>
      <c r="D50" s="6">
        <v>911</v>
      </c>
      <c r="E50" s="21" t="s">
        <v>57</v>
      </c>
      <c r="F50" s="21" t="s">
        <v>88</v>
      </c>
      <c r="G50" s="2" t="s">
        <v>131</v>
      </c>
      <c r="H50" s="7">
        <v>1968</v>
      </c>
      <c r="I50" s="7">
        <f t="shared" si="1"/>
        <v>50</v>
      </c>
      <c r="J50" s="8" t="s">
        <v>116</v>
      </c>
      <c r="K50" s="7">
        <v>6</v>
      </c>
      <c r="L50" s="13" t="s">
        <v>179</v>
      </c>
      <c r="M50" s="23" t="str">
        <f>HYPERLINK(CONCATENATE("http://alb-nagold-enz-cup.de/galerie/zeigsmir.php?go=herrenalb_berglauf_2018&amp;suche=",D50,"#",E50),"9 Fotos")</f>
        <v>9 Fotos</v>
      </c>
    </row>
    <row r="51" spans="1:13" s="20" customFormat="1" ht="15" customHeight="1" x14ac:dyDescent="0.2">
      <c r="A51" s="14">
        <v>50</v>
      </c>
      <c r="B51" s="15" t="s">
        <v>194</v>
      </c>
      <c r="C51" s="16">
        <v>14</v>
      </c>
      <c r="D51" s="17">
        <v>926</v>
      </c>
      <c r="E51" s="22" t="s">
        <v>89</v>
      </c>
      <c r="F51" s="22" t="s">
        <v>22</v>
      </c>
      <c r="G51" s="18" t="s">
        <v>207</v>
      </c>
      <c r="H51" s="16">
        <v>2000</v>
      </c>
      <c r="I51" s="16">
        <f t="shared" si="1"/>
        <v>18</v>
      </c>
      <c r="J51" s="15" t="s">
        <v>120</v>
      </c>
      <c r="K51" s="16">
        <v>2</v>
      </c>
      <c r="L51" s="19" t="s">
        <v>216</v>
      </c>
      <c r="M51" s="23" t="str">
        <f>HYPERLINK(CONCATENATE("http://alb-nagold-enz-cup.de/galerie/zeigsmir.php?go=herrenalb_berglauf_2018&amp;suche=",D51,"#",E51),"4 Fotos")</f>
        <v>4 Fotos</v>
      </c>
    </row>
    <row r="52" spans="1:13" s="20" customFormat="1" ht="15" customHeight="1" x14ac:dyDescent="0.2">
      <c r="A52" s="5">
        <v>51</v>
      </c>
      <c r="B52" s="8" t="s">
        <v>128</v>
      </c>
      <c r="C52" s="7">
        <v>37</v>
      </c>
      <c r="D52" s="6">
        <v>902</v>
      </c>
      <c r="E52" s="21" t="s">
        <v>90</v>
      </c>
      <c r="F52" s="21" t="s">
        <v>91</v>
      </c>
      <c r="G52" s="2" t="s">
        <v>180</v>
      </c>
      <c r="H52" s="7">
        <v>1985</v>
      </c>
      <c r="I52" s="7">
        <f t="shared" si="1"/>
        <v>33</v>
      </c>
      <c r="J52" s="8" t="s">
        <v>111</v>
      </c>
      <c r="K52" s="7">
        <v>5</v>
      </c>
      <c r="L52" s="13" t="s">
        <v>181</v>
      </c>
      <c r="M52" s="23" t="str">
        <f>HYPERLINK(CONCATENATE("http://alb-nagold-enz-cup.de/galerie/zeigsmir.php?go=herrenalb_berglauf_2018&amp;suche=",D52,"#",E52),"2 Fotos")</f>
        <v>2 Fotos</v>
      </c>
    </row>
    <row r="53" spans="1:13" s="20" customFormat="1" ht="15" customHeight="1" x14ac:dyDescent="0.2">
      <c r="A53" s="5">
        <v>52</v>
      </c>
      <c r="B53" s="8" t="s">
        <v>128</v>
      </c>
      <c r="C53" s="7">
        <v>38</v>
      </c>
      <c r="D53" s="6">
        <v>944</v>
      </c>
      <c r="E53" s="21" t="s">
        <v>92</v>
      </c>
      <c r="F53" s="21" t="s">
        <v>51</v>
      </c>
      <c r="G53" s="2" t="s">
        <v>182</v>
      </c>
      <c r="H53" s="7">
        <v>1976</v>
      </c>
      <c r="I53" s="7">
        <f t="shared" si="1"/>
        <v>42</v>
      </c>
      <c r="J53" s="8" t="s">
        <v>109</v>
      </c>
      <c r="K53" s="7">
        <v>4</v>
      </c>
      <c r="L53" s="13" t="s">
        <v>183</v>
      </c>
      <c r="M53" s="23" t="str">
        <f>HYPERLINK(CONCATENATE("http://alb-nagold-enz-cup.de/galerie/zeigsmir.php?go=herrenalb_berglauf_2018&amp;suche=",D53,"#",E53),"4 Fotos")</f>
        <v>4 Fotos</v>
      </c>
    </row>
    <row r="54" spans="1:13" s="20" customFormat="1" ht="15" customHeight="1" x14ac:dyDescent="0.2">
      <c r="A54" s="5">
        <v>53</v>
      </c>
      <c r="B54" s="8" t="s">
        <v>128</v>
      </c>
      <c r="C54" s="7">
        <v>39</v>
      </c>
      <c r="D54" s="6">
        <v>929</v>
      </c>
      <c r="E54" s="21" t="s">
        <v>93</v>
      </c>
      <c r="F54" s="21" t="s">
        <v>94</v>
      </c>
      <c r="G54" s="2" t="s">
        <v>131</v>
      </c>
      <c r="H54" s="7">
        <v>1956</v>
      </c>
      <c r="I54" s="7">
        <f t="shared" si="1"/>
        <v>62</v>
      </c>
      <c r="J54" s="8" t="s">
        <v>112</v>
      </c>
      <c r="K54" s="7">
        <v>4</v>
      </c>
      <c r="L54" s="13" t="s">
        <v>184</v>
      </c>
      <c r="M54" s="23" t="str">
        <f>HYPERLINK(CONCATENATE("http://alb-nagold-enz-cup.de/galerie/zeigsmir.php?go=herrenalb_berglauf_2018&amp;suche=",D54,"#",E54),"6 Fotos")</f>
        <v>6 Fotos</v>
      </c>
    </row>
    <row r="55" spans="1:13" s="20" customFormat="1" ht="15" customHeight="1" x14ac:dyDescent="0.2">
      <c r="A55" s="5">
        <v>54</v>
      </c>
      <c r="B55" s="8" t="s">
        <v>128</v>
      </c>
      <c r="C55" s="7">
        <v>40</v>
      </c>
      <c r="D55" s="6">
        <v>937</v>
      </c>
      <c r="E55" s="21" t="s">
        <v>95</v>
      </c>
      <c r="F55" s="21" t="s">
        <v>96</v>
      </c>
      <c r="G55" s="3"/>
      <c r="H55" s="7">
        <v>1940</v>
      </c>
      <c r="I55" s="7">
        <f t="shared" si="1"/>
        <v>78</v>
      </c>
      <c r="J55" s="8" t="s">
        <v>127</v>
      </c>
      <c r="K55" s="7">
        <v>1</v>
      </c>
      <c r="L55" s="13" t="s">
        <v>185</v>
      </c>
      <c r="M55" s="23" t="str">
        <f>HYPERLINK(CONCATENATE("http://alb-nagold-enz-cup.de/galerie/zeigsmir.php?go=herrenalb_berglauf_2018&amp;suche=",D55,"#",E55),"6 Fotos")</f>
        <v>6 Fotos</v>
      </c>
    </row>
    <row r="56" spans="1:13" s="20" customFormat="1" ht="15" customHeight="1" x14ac:dyDescent="0.2">
      <c r="A56" s="5">
        <v>55</v>
      </c>
      <c r="B56" s="8" t="s">
        <v>128</v>
      </c>
      <c r="C56" s="7">
        <v>41</v>
      </c>
      <c r="D56" s="6">
        <v>942</v>
      </c>
      <c r="E56" s="21" t="s">
        <v>97</v>
      </c>
      <c r="F56" s="21" t="s">
        <v>98</v>
      </c>
      <c r="G56" s="2" t="s">
        <v>186</v>
      </c>
      <c r="H56" s="7">
        <v>1961</v>
      </c>
      <c r="I56" s="7">
        <f t="shared" si="1"/>
        <v>57</v>
      </c>
      <c r="J56" s="8" t="s">
        <v>113</v>
      </c>
      <c r="K56" s="7">
        <v>6</v>
      </c>
      <c r="L56" s="13" t="s">
        <v>187</v>
      </c>
      <c r="M56" s="23" t="str">
        <f>HYPERLINK(CONCATENATE("http://alb-nagold-enz-cup.de/galerie/zeigsmir.php?go=herrenalb_berglauf_2018&amp;suche=",D56,"#",E56),"8 Fotos")</f>
        <v>8 Fotos</v>
      </c>
    </row>
    <row r="57" spans="1:13" s="20" customFormat="1" ht="15" customHeight="1" x14ac:dyDescent="0.2">
      <c r="A57" s="5">
        <v>56</v>
      </c>
      <c r="B57" s="8" t="s">
        <v>128</v>
      </c>
      <c r="C57" s="7">
        <v>42</v>
      </c>
      <c r="D57" s="6">
        <v>935</v>
      </c>
      <c r="E57" s="21" t="s">
        <v>76</v>
      </c>
      <c r="F57" s="21" t="s">
        <v>99</v>
      </c>
      <c r="G57" s="2" t="s">
        <v>174</v>
      </c>
      <c r="H57" s="7">
        <v>1947</v>
      </c>
      <c r="I57" s="7">
        <f t="shared" si="1"/>
        <v>71</v>
      </c>
      <c r="J57" s="8" t="s">
        <v>124</v>
      </c>
      <c r="K57" s="7">
        <v>2</v>
      </c>
      <c r="L57" s="13" t="s">
        <v>0</v>
      </c>
      <c r="M57" s="23" t="str">
        <f>HYPERLINK(CONCATENATE("http://alb-nagold-enz-cup.de/galerie/zeigsmir.php?go=herrenalb_berglauf_2018&amp;suche=",D57,"#",E57),"5 Fotos")</f>
        <v>5 Fotos</v>
      </c>
    </row>
    <row r="58" spans="1:13" s="20" customFormat="1" ht="15" customHeight="1" x14ac:dyDescent="0.2">
      <c r="A58" s="14">
        <v>57</v>
      </c>
      <c r="B58" s="15" t="s">
        <v>194</v>
      </c>
      <c r="C58" s="16">
        <v>15</v>
      </c>
      <c r="D58" s="17">
        <v>934</v>
      </c>
      <c r="E58" s="22" t="s">
        <v>100</v>
      </c>
      <c r="F58" s="22" t="s">
        <v>99</v>
      </c>
      <c r="G58" s="18" t="s">
        <v>217</v>
      </c>
      <c r="H58" s="16">
        <v>1957</v>
      </c>
      <c r="I58" s="16">
        <f t="shared" si="1"/>
        <v>61</v>
      </c>
      <c r="J58" s="15" t="s">
        <v>126</v>
      </c>
      <c r="K58" s="16">
        <v>2</v>
      </c>
      <c r="L58" s="19" t="s">
        <v>218</v>
      </c>
      <c r="M58" s="23" t="str">
        <f>HYPERLINK(CONCATENATE("http://alb-nagold-enz-cup.de/galerie/zeigsmir.php?go=herrenalb_berglauf_2018&amp;suche=",D58,"#",E58),"6 Fotos")</f>
        <v>6 Fotos</v>
      </c>
    </row>
    <row r="59" spans="1:13" ht="15" customHeight="1" x14ac:dyDescent="0.2">
      <c r="M59" s="1" t="s">
        <v>220</v>
      </c>
    </row>
  </sheetData>
  <sortState ref="A2:L58">
    <sortCondition ref="A1"/>
  </sortState>
  <hyperlinks>
    <hyperlink ref="N5" r:id="rId1" location="7hahnenfalzhuettenberglaufbadherrenalb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 7. Hahnenfalzhüttenberglauf der Skizunft Bad Herrenalb am 9. 9. 2018</dc:title>
  <dc:creator>Günter Krehl</dc:creator>
  <cp:lastModifiedBy>Sebastian Groteloh</cp:lastModifiedBy>
  <dcterms:created xsi:type="dcterms:W3CDTF">2018-09-09T20:55:09Z</dcterms:created>
  <dcterms:modified xsi:type="dcterms:W3CDTF">2018-09-23T21:07:14Z</dcterms:modified>
</cp:coreProperties>
</file>